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NUOVO SERVER S\SITO INTERNET\EPUBLIC\DIEGO\files di lavoro\"/>
    </mc:Choice>
  </mc:AlternateContent>
  <bookViews>
    <workbookView xWindow="0" yWindow="0" windowWidth="28800" windowHeight="11700" activeTab="2"/>
  </bookViews>
  <sheets>
    <sheet name="primo trimestre 2021" sheetId="3" r:id="rId1"/>
    <sheet name="secondo trimestre 2021" sheetId="2" r:id="rId2"/>
    <sheet name="TOT. primo SEMESTRE 2021" sheetId="4" r:id="rId3"/>
  </sheets>
  <externalReferences>
    <externalReference r:id="rId4"/>
  </externalReferences>
  <definedNames>
    <definedName name="_xlnm._FilterDatabase" localSheetId="1" hidden="1">'secondo trimestre 2021'!$A$1:$Z$1</definedName>
    <definedName name="DONATELLA">[1]PREMIO!#REF!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4" l="1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G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" i="2"/>
  <c r="C33" i="2"/>
  <c r="B33" i="2"/>
  <c r="G33" i="3"/>
  <c r="F3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" i="3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" i="4"/>
  <c r="H4" i="4"/>
  <c r="H5" i="4"/>
  <c r="H6" i="4"/>
  <c r="F6" i="4" s="1"/>
  <c r="H7" i="4"/>
  <c r="H8" i="4"/>
  <c r="H9" i="4"/>
  <c r="H10" i="4"/>
  <c r="F10" i="4" s="1"/>
  <c r="H11" i="4"/>
  <c r="H12" i="4"/>
  <c r="H13" i="4"/>
  <c r="H14" i="4"/>
  <c r="F14" i="4" s="1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" i="4"/>
  <c r="F3" i="4" s="1"/>
  <c r="D36" i="2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" i="4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E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Z33" i="3"/>
  <c r="G3" i="3"/>
  <c r="F3" i="3"/>
  <c r="E33" i="4"/>
  <c r="G32" i="4"/>
  <c r="G31" i="4"/>
  <c r="G30" i="4"/>
  <c r="G28" i="4"/>
  <c r="G27" i="4"/>
  <c r="G26" i="4"/>
  <c r="G24" i="4"/>
  <c r="G23" i="4"/>
  <c r="G22" i="4"/>
  <c r="G20" i="4"/>
  <c r="G19" i="4"/>
  <c r="G18" i="4"/>
  <c r="G16" i="4"/>
  <c r="G15" i="4"/>
  <c r="K33" i="4" l="1"/>
  <c r="G12" i="4"/>
  <c r="G8" i="4"/>
  <c r="G4" i="4"/>
  <c r="G21" i="4"/>
  <c r="G29" i="4"/>
  <c r="G11" i="4"/>
  <c r="G7" i="4"/>
  <c r="G13" i="4"/>
  <c r="G5" i="4"/>
  <c r="G17" i="4"/>
  <c r="G25" i="4"/>
  <c r="G9" i="4"/>
  <c r="G14" i="4"/>
  <c r="G10" i="4"/>
  <c r="G6" i="4"/>
  <c r="S33" i="4"/>
  <c r="Z32" i="4"/>
  <c r="Z30" i="4"/>
  <c r="Z28" i="4"/>
  <c r="Z26" i="4"/>
  <c r="Z24" i="4"/>
  <c r="Z22" i="4"/>
  <c r="Z20" i="4"/>
  <c r="Z18" i="4"/>
  <c r="Z16" i="4"/>
  <c r="Z12" i="4"/>
  <c r="Z8" i="4"/>
  <c r="Z4" i="4"/>
  <c r="F8" i="4"/>
  <c r="Z10" i="4"/>
  <c r="W33" i="4"/>
  <c r="O33" i="4"/>
  <c r="F4" i="4"/>
  <c r="Z6" i="4"/>
  <c r="F12" i="4"/>
  <c r="B33" i="4"/>
  <c r="D31" i="4"/>
  <c r="Y33" i="4"/>
  <c r="U33" i="4"/>
  <c r="Q33" i="4"/>
  <c r="M33" i="4"/>
  <c r="D3" i="4"/>
  <c r="D29" i="4"/>
  <c r="D27" i="4"/>
  <c r="D25" i="4"/>
  <c r="D23" i="4"/>
  <c r="D21" i="4"/>
  <c r="D19" i="4"/>
  <c r="D17" i="4"/>
  <c r="D15" i="4"/>
  <c r="D13" i="4"/>
  <c r="D11" i="4"/>
  <c r="D9" i="4"/>
  <c r="D7" i="4"/>
  <c r="I33" i="4"/>
  <c r="X33" i="4"/>
  <c r="V33" i="4"/>
  <c r="T33" i="4"/>
  <c r="R33" i="4"/>
  <c r="P33" i="4"/>
  <c r="N33" i="4"/>
  <c r="L33" i="4"/>
  <c r="J33" i="4"/>
  <c r="D32" i="4"/>
  <c r="D30" i="4"/>
  <c r="D28" i="4"/>
  <c r="D26" i="4"/>
  <c r="D24" i="4"/>
  <c r="D22" i="4"/>
  <c r="D20" i="4"/>
  <c r="D18" i="4"/>
  <c r="D16" i="4"/>
  <c r="D14" i="4"/>
  <c r="D12" i="4"/>
  <c r="D10" i="4"/>
  <c r="D8" i="4"/>
  <c r="D6" i="4"/>
  <c r="D4" i="4"/>
  <c r="G3" i="4"/>
  <c r="Z3" i="4"/>
  <c r="C33" i="4"/>
  <c r="D5" i="4"/>
  <c r="Z14" i="4"/>
  <c r="F16" i="4"/>
  <c r="F18" i="4"/>
  <c r="F20" i="4"/>
  <c r="F22" i="4"/>
  <c r="F24" i="4"/>
  <c r="F26" i="4"/>
  <c r="F28" i="4"/>
  <c r="F30" i="4"/>
  <c r="F32" i="4"/>
  <c r="Z13" i="4"/>
  <c r="Z11" i="4"/>
  <c r="Z9" i="4"/>
  <c r="Z7" i="4"/>
  <c r="Z5" i="4"/>
  <c r="H33" i="4"/>
  <c r="F33" i="4" s="1"/>
  <c r="Z31" i="4"/>
  <c r="Z29" i="4"/>
  <c r="Z27" i="4"/>
  <c r="Z25" i="4"/>
  <c r="Z23" i="4"/>
  <c r="Z21" i="4"/>
  <c r="Z19" i="4"/>
  <c r="Z17" i="4"/>
  <c r="Z15" i="4"/>
  <c r="F5" i="4"/>
  <c r="F7" i="4"/>
  <c r="F9" i="4"/>
  <c r="F11" i="4"/>
  <c r="F13" i="4"/>
  <c r="F15" i="4"/>
  <c r="F17" i="4"/>
  <c r="F19" i="4"/>
  <c r="F21" i="4"/>
  <c r="F23" i="4"/>
  <c r="F25" i="4"/>
  <c r="F27" i="4"/>
  <c r="F29" i="4"/>
  <c r="F31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F3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" i="2"/>
  <c r="G33" i="4" l="1"/>
  <c r="Z33" i="4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" i="2"/>
  <c r="Z33" i="2" l="1"/>
  <c r="E33" i="2" l="1"/>
</calcChain>
</file>

<file path=xl/sharedStrings.xml><?xml version="1.0" encoding="utf-8"?>
<sst xmlns="http://schemas.openxmlformats.org/spreadsheetml/2006/main" count="246" uniqueCount="76">
  <si>
    <t xml:space="preserve">Rifiuti totali 
Kg </t>
  </si>
  <si>
    <t xml:space="preserve">Rifiuti differenziati 
Kg </t>
  </si>
  <si>
    <t>abitanti</t>
  </si>
  <si>
    <t>COMUNE</t>
  </si>
  <si>
    <t>ALESSANDRIA</t>
  </si>
  <si>
    <t>ALTAVILLA MONFERRATO</t>
  </si>
  <si>
    <t>BASSIGNANA</t>
  </si>
  <si>
    <t>BERGAMASCO</t>
  </si>
  <si>
    <t>BORGORATTO ALESSANDRINO</t>
  </si>
  <si>
    <t>BOSCO MARENGO</t>
  </si>
  <si>
    <t>CARENTINO</t>
  </si>
  <si>
    <t>CASAL CERMELLI</t>
  </si>
  <si>
    <t>CASTELLETTO MONFERRATO</t>
  </si>
  <si>
    <t>CASTELSPINA</t>
  </si>
  <si>
    <t>CONZANO</t>
  </si>
  <si>
    <t>FELIZZANO</t>
  </si>
  <si>
    <t>FRASCARO</t>
  </si>
  <si>
    <t>FRUGAROLO</t>
  </si>
  <si>
    <t>FUBINE</t>
  </si>
  <si>
    <t>GAMALERO</t>
  </si>
  <si>
    <t>MASIO</t>
  </si>
  <si>
    <t>MONTECASTELLO</t>
  </si>
  <si>
    <t>OVIGLIO</t>
  </si>
  <si>
    <t>PECETTO DI VALENZA</t>
  </si>
  <si>
    <t>PIETRA MARAZZI</t>
  </si>
  <si>
    <t>QUARGNENTO</t>
  </si>
  <si>
    <t>QUATTORDIO</t>
  </si>
  <si>
    <t>RIVARONE</t>
  </si>
  <si>
    <t>SAN SALVATORE MONFERRATO</t>
  </si>
  <si>
    <t>SEZZADIO</t>
  </si>
  <si>
    <t>SOLERO</t>
  </si>
  <si>
    <t>VALENZA</t>
  </si>
  <si>
    <t>CASTELNUOVO BORMIDA</t>
  </si>
  <si>
    <t>Kg rifiuti totali 
pro capite</t>
  </si>
  <si>
    <t>Carta 
kg</t>
  </si>
  <si>
    <t>Plastica 
kg</t>
  </si>
  <si>
    <t>LU E CUCCARO MONFERRATO</t>
  </si>
  <si>
    <t>Indifferenziato 
kg</t>
  </si>
  <si>
    <t>Vetro 
kg</t>
  </si>
  <si>
    <t>Organico 
kg</t>
  </si>
  <si>
    <t>Spazzamento 
kg</t>
  </si>
  <si>
    <t>Verde 
kg</t>
  </si>
  <si>
    <t>Legno 
kg</t>
  </si>
  <si>
    <t>Raee 
kg</t>
  </si>
  <si>
    <t>Pneumatici 
kg</t>
  </si>
  <si>
    <t>Pile 
kg</t>
  </si>
  <si>
    <t>Olio vegetale 
kg</t>
  </si>
  <si>
    <t>Altri rifiuti per 
la differenziata 
kg</t>
  </si>
  <si>
    <t>Totale 
kg</t>
  </si>
  <si>
    <t>Ingombranti
kg</t>
  </si>
  <si>
    <t xml:space="preserve">Metallo
kg </t>
  </si>
  <si>
    <t>Medicinali
kg</t>
  </si>
  <si>
    <t>Fraz. Neutra
Kg</t>
  </si>
  <si>
    <t>Inerti
kg</t>
  </si>
  <si>
    <t>Kg rifiuti indiff.
pro capite</t>
  </si>
  <si>
    <t>% raccolta
differenziata</t>
  </si>
  <si>
    <t>% raccolta
 differenziata</t>
  </si>
  <si>
    <t>Kg rifiuti indiff.
 pro capite</t>
  </si>
  <si>
    <t>Ingombranti                              kg</t>
  </si>
  <si>
    <t>Verde                             kg</t>
  </si>
  <si>
    <t>Legno                            kg</t>
  </si>
  <si>
    <t>Raee                              kg</t>
  </si>
  <si>
    <t xml:space="preserve">Metallo                               kg </t>
  </si>
  <si>
    <t>Pneumatici                             kg</t>
  </si>
  <si>
    <t>Pile                         kg</t>
  </si>
  <si>
    <t>Inerti                        kg</t>
  </si>
  <si>
    <t>Totale                                  kg</t>
  </si>
  <si>
    <t>I semestre</t>
  </si>
  <si>
    <t>I trimestre</t>
  </si>
  <si>
    <t>II trimestre</t>
  </si>
  <si>
    <t>periodo 2021 ----&gt;</t>
  </si>
  <si>
    <t>Vetro 
 kg</t>
  </si>
  <si>
    <t>Spazzamento
 kg</t>
  </si>
  <si>
    <t>Medicinali  
kg</t>
  </si>
  <si>
    <t>Altri rifiuti per 
la differenziata  kg</t>
  </si>
  <si>
    <t>Fraz. Neutra
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</si>
</sst>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4" fillId="0" borderId="1" applyNumberFormat="0" applyFill="0" applyAlignment="0" applyProtection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3"/>
    <xf numFmtId="0" fontId="2" fillId="0" borderId="0" xfId="1"/>
    <xf numFmtId="0" fontId="1" fillId="0" borderId="0" xfId="0" applyFont="1"/>
    <xf numFmtId="2" fontId="0" fillId="0" borderId="0" xfId="4" applyNumberFormat="1" applyFont="1"/>
    <xf numFmtId="0" fontId="4" fillId="2" borderId="1" xfId="5" applyFill="1" applyAlignment="1">
      <alignment horizontal="left" vertical="center" wrapText="1"/>
    </xf>
    <xf numFmtId="0" fontId="4" fillId="0" borderId="1" xfId="5" applyFill="1" applyAlignment="1">
      <alignment horizontal="left" vertical="center" wrapText="1"/>
    </xf>
    <xf numFmtId="3" fontId="4" fillId="3" borderId="1" xfId="5" applyNumberFormat="1" applyFill="1" applyAlignment="1">
      <alignment horizontal="center" vertical="center"/>
    </xf>
    <xf numFmtId="3" fontId="4" fillId="3" borderId="1" xfId="5" applyNumberFormat="1" applyFill="1" applyAlignment="1">
      <alignment horizontal="right" vertical="center"/>
    </xf>
    <xf numFmtId="2" fontId="4" fillId="3" borderId="1" xfId="5" applyNumberFormat="1" applyFill="1" applyAlignment="1">
      <alignment horizontal="center" vertical="center"/>
    </xf>
    <xf numFmtId="3" fontId="6" fillId="3" borderId="1" xfId="5" applyNumberFormat="1" applyFont="1" applyFill="1" applyAlignment="1">
      <alignment horizontal="center" vertical="center" wrapText="1"/>
    </xf>
    <xf numFmtId="0" fontId="6" fillId="4" borderId="1" xfId="5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6" fillId="0" borderId="1" xfId="5" applyNumberFormat="1" applyFont="1" applyFill="1" applyAlignment="1">
      <alignment horizontal="center" vertical="center" wrapText="1"/>
    </xf>
    <xf numFmtId="3" fontId="4" fillId="4" borderId="1" xfId="5" applyNumberFormat="1" applyFill="1" applyAlignment="1">
      <alignment vertical="center"/>
    </xf>
    <xf numFmtId="10" fontId="6" fillId="3" borderId="1" xfId="5" applyNumberFormat="1" applyFont="1" applyFill="1" applyAlignment="1">
      <alignment horizontal="center" vertical="center" wrapText="1"/>
    </xf>
    <xf numFmtId="10" fontId="4" fillId="3" borderId="1" xfId="6" applyNumberFormat="1" applyFont="1" applyFill="1" applyBorder="1" applyAlignment="1">
      <alignment horizontal="center" vertical="center"/>
    </xf>
    <xf numFmtId="10" fontId="0" fillId="0" borderId="0" xfId="0" applyNumberFormat="1"/>
    <xf numFmtId="3" fontId="0" fillId="0" borderId="0" xfId="0" applyNumberFormat="1"/>
    <xf numFmtId="0" fontId="6" fillId="5" borderId="1" xfId="5" applyFont="1" applyFill="1" applyAlignment="1">
      <alignment horizontal="center" vertical="center" wrapText="1"/>
    </xf>
    <xf numFmtId="3" fontId="4" fillId="5" borderId="1" xfId="5" applyNumberFormat="1" applyFill="1" applyAlignment="1">
      <alignment vertical="center"/>
    </xf>
    <xf numFmtId="1" fontId="4" fillId="3" borderId="1" xfId="5" applyNumberFormat="1" applyFill="1" applyAlignment="1">
      <alignment horizontal="center" vertical="center"/>
    </xf>
    <xf numFmtId="17" fontId="6" fillId="0" borderId="1" xfId="5" applyNumberFormat="1" applyFont="1" applyFill="1" applyAlignment="1">
      <alignment horizontal="right" vertical="center" wrapText="1"/>
    </xf>
  </cellXfs>
  <cellStyles count="7">
    <cellStyle name="Migliaia" xfId="4" builtinId="3"/>
    <cellStyle name="Migliaia [0] 2" xfId="2"/>
    <cellStyle name="Normale" xfId="0" builtinId="0"/>
    <cellStyle name="Normale 2" xfId="1"/>
    <cellStyle name="Normale 3 2" xfId="3"/>
    <cellStyle name="Percentuale" xfId="6" builtinId="5"/>
    <cellStyle name="Titolo 1" xfId="5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\Archivi_Vari\Documents%20and%20Settings\dfinotello\Impostazioni%20locali\Temporary%20Internet%20Files\OLK58\Documenti\ALLEG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O"/>
      <sheetName val="PREMIO (2)"/>
      <sheetName val="PREMIO2003"/>
      <sheetName val="ALL200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zoomScale="59" zoomScaleNormal="59" workbookViewId="0">
      <pane xSplit="1" ySplit="2" topLeftCell="G15" activePane="bottomRight" state="frozen"/>
      <selection pane="topRight" activeCell="B1" sqref="B1"/>
      <selection pane="bottomLeft" activeCell="A3" sqref="A3"/>
      <selection pane="bottomRight" activeCell="Z33" sqref="Z33"/>
    </sheetView>
  </sheetViews>
  <sheetFormatPr defaultColWidth="46" defaultRowHeight="15" x14ac:dyDescent="0.25"/>
  <cols>
    <col min="1" max="1" width="41.28515625" style="2" customWidth="1"/>
    <col min="2" max="2" width="17.28515625" bestFit="1" customWidth="1"/>
    <col min="3" max="3" width="26.7109375" bestFit="1" customWidth="1"/>
    <col min="4" max="4" width="19.28515625" style="17" bestFit="1" customWidth="1"/>
    <col min="5" max="5" width="15.85546875" bestFit="1" customWidth="1"/>
    <col min="6" max="6" width="21.42578125" bestFit="1" customWidth="1"/>
    <col min="7" max="7" width="20.7109375" style="4" bestFit="1" customWidth="1"/>
    <col min="8" max="8" width="21.42578125" bestFit="1" customWidth="1"/>
    <col min="9" max="12" width="15.85546875" bestFit="1" customWidth="1"/>
    <col min="13" max="13" width="19.28515625" bestFit="1" customWidth="1"/>
    <col min="14" max="14" width="18" bestFit="1" customWidth="1"/>
    <col min="15" max="18" width="15.85546875" bestFit="1" customWidth="1"/>
    <col min="19" max="19" width="16.5703125" bestFit="1" customWidth="1"/>
    <col min="20" max="21" width="15.85546875" bestFit="1" customWidth="1"/>
    <col min="22" max="22" width="19.28515625" bestFit="1" customWidth="1"/>
    <col min="23" max="23" width="26" bestFit="1" customWidth="1"/>
    <col min="24" max="24" width="15.85546875" bestFit="1" customWidth="1"/>
    <col min="25" max="25" width="18" bestFit="1" customWidth="1"/>
    <col min="26" max="26" width="15.85546875" bestFit="1" customWidth="1"/>
  </cols>
  <sheetData>
    <row r="1" spans="1:27" s="12" customFormat="1" ht="42.75" thickBot="1" x14ac:dyDescent="0.3">
      <c r="A1" s="13" t="s">
        <v>3</v>
      </c>
      <c r="B1" s="10" t="s">
        <v>0</v>
      </c>
      <c r="C1" s="10" t="s">
        <v>1</v>
      </c>
      <c r="D1" s="15" t="s">
        <v>56</v>
      </c>
      <c r="E1" s="10" t="s">
        <v>2</v>
      </c>
      <c r="F1" s="10" t="s">
        <v>57</v>
      </c>
      <c r="G1" s="10" t="s">
        <v>33</v>
      </c>
      <c r="H1" s="19" t="s">
        <v>37</v>
      </c>
      <c r="I1" s="11" t="s">
        <v>34</v>
      </c>
      <c r="J1" s="11" t="s">
        <v>35</v>
      </c>
      <c r="K1" s="11" t="s">
        <v>71</v>
      </c>
      <c r="L1" s="11" t="s">
        <v>39</v>
      </c>
      <c r="M1" s="11" t="s">
        <v>72</v>
      </c>
      <c r="N1" s="11" t="s">
        <v>58</v>
      </c>
      <c r="O1" s="11" t="s">
        <v>59</v>
      </c>
      <c r="P1" s="11" t="s">
        <v>60</v>
      </c>
      <c r="Q1" s="11" t="s">
        <v>61</v>
      </c>
      <c r="R1" s="11" t="s">
        <v>62</v>
      </c>
      <c r="S1" s="11" t="s">
        <v>63</v>
      </c>
      <c r="T1" s="11" t="s">
        <v>73</v>
      </c>
      <c r="U1" s="11" t="s">
        <v>64</v>
      </c>
      <c r="V1" s="11" t="s">
        <v>46</v>
      </c>
      <c r="W1" s="11" t="s">
        <v>74</v>
      </c>
      <c r="X1" s="11" t="s">
        <v>65</v>
      </c>
      <c r="Y1" s="11" t="s">
        <v>75</v>
      </c>
      <c r="Z1" s="11" t="s">
        <v>66</v>
      </c>
    </row>
    <row r="2" spans="1:27" s="12" customFormat="1" ht="22.5" thickTop="1" thickBot="1" x14ac:dyDescent="0.3">
      <c r="A2" s="22" t="s">
        <v>70</v>
      </c>
      <c r="B2" s="10" t="s">
        <v>68</v>
      </c>
      <c r="C2" s="10" t="s">
        <v>68</v>
      </c>
      <c r="D2" s="10" t="s">
        <v>68</v>
      </c>
      <c r="E2" s="10" t="s">
        <v>68</v>
      </c>
      <c r="F2" s="10" t="s">
        <v>68</v>
      </c>
      <c r="G2" s="10" t="s">
        <v>68</v>
      </c>
      <c r="H2" s="19" t="s">
        <v>68</v>
      </c>
      <c r="I2" s="11" t="s">
        <v>68</v>
      </c>
      <c r="J2" s="11" t="s">
        <v>68</v>
      </c>
      <c r="K2" s="11" t="s">
        <v>68</v>
      </c>
      <c r="L2" s="11" t="s">
        <v>68</v>
      </c>
      <c r="M2" s="11" t="s">
        <v>68</v>
      </c>
      <c r="N2" s="11" t="s">
        <v>68</v>
      </c>
      <c r="O2" s="11" t="s">
        <v>68</v>
      </c>
      <c r="P2" s="11" t="s">
        <v>68</v>
      </c>
      <c r="Q2" s="11" t="s">
        <v>68</v>
      </c>
      <c r="R2" s="11" t="s">
        <v>68</v>
      </c>
      <c r="S2" s="11" t="s">
        <v>68</v>
      </c>
      <c r="T2" s="11" t="s">
        <v>68</v>
      </c>
      <c r="U2" s="11" t="s">
        <v>68</v>
      </c>
      <c r="V2" s="11" t="s">
        <v>68</v>
      </c>
      <c r="W2" s="11" t="s">
        <v>68</v>
      </c>
      <c r="X2" s="11" t="s">
        <v>68</v>
      </c>
      <c r="Y2" s="11" t="s">
        <v>68</v>
      </c>
      <c r="Z2" s="11" t="s">
        <v>68</v>
      </c>
    </row>
    <row r="3" spans="1:27" ht="35.1" customHeight="1" thickTop="1" thickBot="1" x14ac:dyDescent="0.3">
      <c r="A3" s="5" t="s">
        <v>4</v>
      </c>
      <c r="B3" s="7">
        <v>12701729</v>
      </c>
      <c r="C3" s="7">
        <v>5422329</v>
      </c>
      <c r="D3" s="16">
        <f>C3/B3</f>
        <v>0.42689692088376313</v>
      </c>
      <c r="E3" s="8">
        <v>92876</v>
      </c>
      <c r="F3" s="7">
        <f>H3/E3</f>
        <v>73.507256987811701</v>
      </c>
      <c r="G3" s="9">
        <f>(B3/E3)</f>
        <v>136.76007795340024</v>
      </c>
      <c r="H3" s="20">
        <v>6827060</v>
      </c>
      <c r="I3" s="14">
        <v>1385970</v>
      </c>
      <c r="J3" s="14">
        <v>878980</v>
      </c>
      <c r="K3" s="14">
        <v>707180</v>
      </c>
      <c r="L3" s="14">
        <v>1261150</v>
      </c>
      <c r="M3" s="14">
        <v>452340</v>
      </c>
      <c r="N3" s="14">
        <v>273520</v>
      </c>
      <c r="O3" s="14">
        <v>262840</v>
      </c>
      <c r="P3" s="14">
        <v>273160</v>
      </c>
      <c r="Q3" s="14">
        <v>105620</v>
      </c>
      <c r="R3" s="14">
        <v>59510</v>
      </c>
      <c r="S3" s="14">
        <v>7240</v>
      </c>
      <c r="T3" s="14">
        <v>1860</v>
      </c>
      <c r="U3" s="14">
        <v>6772</v>
      </c>
      <c r="V3" s="14">
        <v>1192</v>
      </c>
      <c r="W3" s="14">
        <v>72995</v>
      </c>
      <c r="X3" s="14">
        <v>124340</v>
      </c>
      <c r="Y3" s="14">
        <v>0</v>
      </c>
      <c r="Z3" s="14">
        <f>SUM(H3:Y3)</f>
        <v>12701729</v>
      </c>
    </row>
    <row r="4" spans="1:27" ht="35.1" customHeight="1" thickTop="1" thickBot="1" x14ac:dyDescent="0.3">
      <c r="A4" s="5" t="s">
        <v>5</v>
      </c>
      <c r="B4" s="7">
        <v>36080</v>
      </c>
      <c r="C4" s="7">
        <v>26690</v>
      </c>
      <c r="D4" s="16">
        <f t="shared" ref="D4:D33" si="0">C4/B4</f>
        <v>0.7397450110864745</v>
      </c>
      <c r="E4" s="8">
        <v>423</v>
      </c>
      <c r="F4" s="7">
        <f t="shared" ref="F4:F32" si="1">H4/E4</f>
        <v>22.198581560283689</v>
      </c>
      <c r="G4" s="9">
        <f t="shared" ref="G4:G32" si="2">(B4/E4)</f>
        <v>85.295508274231679</v>
      </c>
      <c r="H4" s="20">
        <v>9390</v>
      </c>
      <c r="I4" s="14">
        <v>3940</v>
      </c>
      <c r="J4" s="14">
        <v>5600</v>
      </c>
      <c r="K4" s="14">
        <v>4340</v>
      </c>
      <c r="L4" s="14">
        <v>8740</v>
      </c>
      <c r="M4" s="14">
        <v>0</v>
      </c>
      <c r="N4" s="14">
        <v>2980</v>
      </c>
      <c r="O4" s="14">
        <v>190</v>
      </c>
      <c r="P4" s="14">
        <v>0</v>
      </c>
      <c r="Q4" s="14">
        <v>900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f t="shared" ref="Z4:Z32" si="3">SUM(H4:Y4)</f>
        <v>36080</v>
      </c>
    </row>
    <row r="5" spans="1:27" ht="35.1" customHeight="1" thickTop="1" thickBot="1" x14ac:dyDescent="0.3">
      <c r="A5" s="5" t="s">
        <v>6</v>
      </c>
      <c r="B5" s="7">
        <v>157658</v>
      </c>
      <c r="C5" s="7">
        <v>123578</v>
      </c>
      <c r="D5" s="16">
        <f t="shared" si="0"/>
        <v>0.7838358979563359</v>
      </c>
      <c r="E5" s="8">
        <v>1643</v>
      </c>
      <c r="F5" s="7">
        <f t="shared" si="1"/>
        <v>20.742544126597686</v>
      </c>
      <c r="G5" s="9">
        <f t="shared" si="2"/>
        <v>95.957395009129641</v>
      </c>
      <c r="H5" s="20">
        <v>34080</v>
      </c>
      <c r="I5" s="14">
        <v>9361</v>
      </c>
      <c r="J5" s="14">
        <v>12889</v>
      </c>
      <c r="K5" s="14">
        <v>12900</v>
      </c>
      <c r="L5" s="14">
        <v>30410</v>
      </c>
      <c r="M5" s="14">
        <v>0</v>
      </c>
      <c r="N5" s="14">
        <v>5200</v>
      </c>
      <c r="O5" s="14">
        <v>19480</v>
      </c>
      <c r="P5" s="14">
        <v>15070</v>
      </c>
      <c r="Q5" s="14">
        <v>258</v>
      </c>
      <c r="R5" s="14">
        <v>7320</v>
      </c>
      <c r="S5" s="14">
        <v>660</v>
      </c>
      <c r="T5" s="14">
        <v>50</v>
      </c>
      <c r="U5" s="14">
        <v>0</v>
      </c>
      <c r="V5" s="14">
        <v>0</v>
      </c>
      <c r="W5" s="14">
        <v>650</v>
      </c>
      <c r="X5" s="14">
        <v>9330</v>
      </c>
      <c r="Y5" s="14">
        <v>450</v>
      </c>
      <c r="Z5" s="14">
        <f t="shared" si="3"/>
        <v>158108</v>
      </c>
    </row>
    <row r="6" spans="1:27" ht="35.1" customHeight="1" thickTop="1" thickBot="1" x14ac:dyDescent="0.3">
      <c r="A6" s="5" t="s">
        <v>7</v>
      </c>
      <c r="B6" s="7">
        <v>81740</v>
      </c>
      <c r="C6" s="7">
        <v>69280</v>
      </c>
      <c r="D6" s="16">
        <f t="shared" si="0"/>
        <v>0.84756545143136774</v>
      </c>
      <c r="E6" s="8">
        <v>711</v>
      </c>
      <c r="F6" s="7">
        <f t="shared" si="1"/>
        <v>17.524613220815752</v>
      </c>
      <c r="G6" s="9">
        <f t="shared" si="2"/>
        <v>114.9648382559775</v>
      </c>
      <c r="H6" s="20">
        <v>12460</v>
      </c>
      <c r="I6" s="14">
        <v>6370</v>
      </c>
      <c r="J6" s="14">
        <v>10380</v>
      </c>
      <c r="K6" s="14">
        <v>4980</v>
      </c>
      <c r="L6" s="14">
        <v>11070</v>
      </c>
      <c r="M6" s="14">
        <v>0</v>
      </c>
      <c r="N6" s="14">
        <v>10300</v>
      </c>
      <c r="O6" s="14">
        <v>9840</v>
      </c>
      <c r="P6" s="14">
        <v>14240</v>
      </c>
      <c r="Q6" s="14">
        <v>1980</v>
      </c>
      <c r="R6" s="14">
        <v>0</v>
      </c>
      <c r="S6" s="14">
        <v>0</v>
      </c>
      <c r="T6" s="14">
        <v>0</v>
      </c>
      <c r="U6" s="14">
        <v>120</v>
      </c>
      <c r="V6" s="14">
        <v>0</v>
      </c>
      <c r="W6" s="14">
        <v>0</v>
      </c>
      <c r="X6" s="14">
        <v>0</v>
      </c>
      <c r="Y6" s="14">
        <v>0</v>
      </c>
      <c r="Z6" s="14">
        <f t="shared" si="3"/>
        <v>81740</v>
      </c>
    </row>
    <row r="7" spans="1:27" ht="35.1" customHeight="1" thickTop="1" thickBot="1" x14ac:dyDescent="0.3">
      <c r="A7" s="6" t="s">
        <v>8</v>
      </c>
      <c r="B7" s="7">
        <v>58720</v>
      </c>
      <c r="C7" s="7">
        <v>46940</v>
      </c>
      <c r="D7" s="16">
        <f t="shared" si="0"/>
        <v>0.79938692098092645</v>
      </c>
      <c r="E7" s="8">
        <v>557</v>
      </c>
      <c r="F7" s="7">
        <f t="shared" si="1"/>
        <v>21.149012567324956</v>
      </c>
      <c r="G7" s="9">
        <f t="shared" si="2"/>
        <v>105.42190305206464</v>
      </c>
      <c r="H7" s="20">
        <v>11780</v>
      </c>
      <c r="I7" s="14">
        <v>6390</v>
      </c>
      <c r="J7" s="14">
        <v>11600</v>
      </c>
      <c r="K7" s="14">
        <v>6940</v>
      </c>
      <c r="L7" s="14">
        <v>11560</v>
      </c>
      <c r="M7" s="14">
        <v>0</v>
      </c>
      <c r="N7" s="14">
        <v>4890</v>
      </c>
      <c r="O7" s="14">
        <v>5200</v>
      </c>
      <c r="P7" s="14">
        <v>0</v>
      </c>
      <c r="Q7" s="14">
        <v>280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80</v>
      </c>
      <c r="X7" s="14">
        <v>0</v>
      </c>
      <c r="Y7" s="14">
        <v>0</v>
      </c>
      <c r="Z7" s="14">
        <f t="shared" si="3"/>
        <v>58720</v>
      </c>
    </row>
    <row r="8" spans="1:27" ht="35.1" customHeight="1" thickTop="1" thickBot="1" x14ac:dyDescent="0.3">
      <c r="A8" s="6" t="s">
        <v>9</v>
      </c>
      <c r="B8" s="7">
        <v>227819</v>
      </c>
      <c r="C8" s="7">
        <v>166369</v>
      </c>
      <c r="D8" s="16">
        <f t="shared" si="0"/>
        <v>0.73026832704910483</v>
      </c>
      <c r="E8" s="8">
        <v>2306</v>
      </c>
      <c r="F8" s="7">
        <f t="shared" si="1"/>
        <v>23.152645273200346</v>
      </c>
      <c r="G8" s="9">
        <f t="shared" si="2"/>
        <v>98.794015611448401</v>
      </c>
      <c r="H8" s="20">
        <v>53390</v>
      </c>
      <c r="I8" s="14">
        <v>26880</v>
      </c>
      <c r="J8" s="14">
        <v>39840</v>
      </c>
      <c r="K8" s="14">
        <v>19784</v>
      </c>
      <c r="L8" s="14">
        <v>49520</v>
      </c>
      <c r="M8" s="14">
        <v>8060</v>
      </c>
      <c r="N8" s="14">
        <v>7780</v>
      </c>
      <c r="O8" s="14">
        <v>3450</v>
      </c>
      <c r="P8" s="14">
        <v>6750</v>
      </c>
      <c r="Q8" s="14">
        <v>3640</v>
      </c>
      <c r="R8" s="14">
        <v>1415</v>
      </c>
      <c r="S8" s="14">
        <v>60</v>
      </c>
      <c r="T8" s="14">
        <v>0</v>
      </c>
      <c r="U8" s="14">
        <v>0</v>
      </c>
      <c r="V8" s="14">
        <v>0</v>
      </c>
      <c r="W8" s="14">
        <v>3350</v>
      </c>
      <c r="X8" s="14">
        <v>3900</v>
      </c>
      <c r="Y8" s="14">
        <v>0</v>
      </c>
      <c r="Z8" s="14">
        <f t="shared" si="3"/>
        <v>227819</v>
      </c>
    </row>
    <row r="9" spans="1:27" ht="35.1" customHeight="1" thickTop="1" thickBot="1" x14ac:dyDescent="0.3">
      <c r="A9" s="6" t="s">
        <v>10</v>
      </c>
      <c r="B9" s="7">
        <v>19278</v>
      </c>
      <c r="C9" s="7">
        <v>13888</v>
      </c>
      <c r="D9" s="16">
        <f t="shared" si="0"/>
        <v>0.72040668119099494</v>
      </c>
      <c r="E9" s="8">
        <v>307</v>
      </c>
      <c r="F9" s="7">
        <f t="shared" si="1"/>
        <v>17.55700325732899</v>
      </c>
      <c r="G9" s="9">
        <f t="shared" si="2"/>
        <v>62.794788273615637</v>
      </c>
      <c r="H9" s="20">
        <v>5390</v>
      </c>
      <c r="I9" s="14">
        <v>1910</v>
      </c>
      <c r="J9" s="14">
        <v>4020</v>
      </c>
      <c r="K9" s="14">
        <v>2188</v>
      </c>
      <c r="L9" s="14">
        <v>3130</v>
      </c>
      <c r="M9" s="14">
        <v>0</v>
      </c>
      <c r="N9" s="14">
        <v>1940</v>
      </c>
      <c r="O9" s="14">
        <v>0</v>
      </c>
      <c r="P9" s="14">
        <v>0</v>
      </c>
      <c r="Q9" s="14">
        <v>640</v>
      </c>
      <c r="R9" s="14">
        <v>0</v>
      </c>
      <c r="S9" s="14">
        <v>0</v>
      </c>
      <c r="T9" s="14">
        <v>60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f t="shared" si="3"/>
        <v>19278</v>
      </c>
    </row>
    <row r="10" spans="1:27" ht="35.1" customHeight="1" thickTop="1" thickBot="1" x14ac:dyDescent="0.3">
      <c r="A10" s="6" t="s">
        <v>11</v>
      </c>
      <c r="B10" s="7">
        <v>122842</v>
      </c>
      <c r="C10" s="7">
        <v>88262</v>
      </c>
      <c r="D10" s="16">
        <f t="shared" si="0"/>
        <v>0.71850018723237985</v>
      </c>
      <c r="E10" s="8">
        <v>1180</v>
      </c>
      <c r="F10" s="7">
        <f t="shared" si="1"/>
        <v>29.305084745762713</v>
      </c>
      <c r="G10" s="9">
        <f t="shared" si="2"/>
        <v>104.10338983050848</v>
      </c>
      <c r="H10" s="20">
        <v>34580</v>
      </c>
      <c r="I10" s="14">
        <v>14220</v>
      </c>
      <c r="J10" s="14">
        <v>23700</v>
      </c>
      <c r="K10" s="14">
        <v>10610</v>
      </c>
      <c r="L10" s="14">
        <v>25440</v>
      </c>
      <c r="M10" s="14">
        <v>0</v>
      </c>
      <c r="N10" s="14">
        <v>7460</v>
      </c>
      <c r="O10" s="14">
        <v>1420</v>
      </c>
      <c r="P10" s="14">
        <v>1530</v>
      </c>
      <c r="Q10" s="14">
        <v>1375</v>
      </c>
      <c r="R10" s="14">
        <v>455</v>
      </c>
      <c r="S10" s="14">
        <v>0</v>
      </c>
      <c r="T10" s="14">
        <v>0</v>
      </c>
      <c r="U10" s="14">
        <v>0</v>
      </c>
      <c r="V10" s="14">
        <v>72</v>
      </c>
      <c r="W10" s="14">
        <v>580</v>
      </c>
      <c r="X10" s="14">
        <v>1400</v>
      </c>
      <c r="Y10" s="14">
        <v>0</v>
      </c>
      <c r="Z10" s="14">
        <f t="shared" si="3"/>
        <v>122842</v>
      </c>
    </row>
    <row r="11" spans="1:27" ht="35.1" customHeight="1" thickTop="1" thickBot="1" x14ac:dyDescent="0.3">
      <c r="A11" s="6" t="s">
        <v>12</v>
      </c>
      <c r="B11" s="7">
        <v>131342</v>
      </c>
      <c r="C11" s="7">
        <v>102522</v>
      </c>
      <c r="D11" s="16">
        <f t="shared" si="0"/>
        <v>0.78057285559836154</v>
      </c>
      <c r="E11" s="8">
        <v>1468</v>
      </c>
      <c r="F11" s="7">
        <f t="shared" si="1"/>
        <v>19.632152588555858</v>
      </c>
      <c r="G11" s="9">
        <f t="shared" si="2"/>
        <v>89.470027247956409</v>
      </c>
      <c r="H11" s="20">
        <v>28820</v>
      </c>
      <c r="I11" s="14">
        <v>15533</v>
      </c>
      <c r="J11" s="14">
        <v>16033</v>
      </c>
      <c r="K11" s="14">
        <v>18700</v>
      </c>
      <c r="L11" s="14">
        <v>27750</v>
      </c>
      <c r="M11" s="14">
        <v>0</v>
      </c>
      <c r="N11" s="14">
        <v>2440</v>
      </c>
      <c r="O11" s="14">
        <v>7750</v>
      </c>
      <c r="P11" s="14">
        <v>4850</v>
      </c>
      <c r="Q11" s="14">
        <v>1737</v>
      </c>
      <c r="R11" s="14">
        <v>3282</v>
      </c>
      <c r="S11" s="14">
        <v>0</v>
      </c>
      <c r="T11" s="14">
        <v>60</v>
      </c>
      <c r="U11" s="14">
        <v>22</v>
      </c>
      <c r="V11" s="14">
        <v>0</v>
      </c>
      <c r="W11" s="14">
        <v>225</v>
      </c>
      <c r="X11" s="14">
        <v>4140</v>
      </c>
      <c r="Y11" s="14">
        <v>0</v>
      </c>
      <c r="Z11" s="14">
        <f t="shared" si="3"/>
        <v>131342</v>
      </c>
      <c r="AA11" s="18"/>
    </row>
    <row r="12" spans="1:27" ht="35.1" customHeight="1" thickTop="1" thickBot="1" x14ac:dyDescent="0.3">
      <c r="A12" s="6" t="s">
        <v>32</v>
      </c>
      <c r="B12" s="7">
        <v>68000</v>
      </c>
      <c r="C12" s="7">
        <v>47000</v>
      </c>
      <c r="D12" s="16">
        <f t="shared" si="0"/>
        <v>0.69117647058823528</v>
      </c>
      <c r="E12" s="8">
        <v>626</v>
      </c>
      <c r="F12" s="7">
        <f t="shared" si="1"/>
        <v>25.11182108626198</v>
      </c>
      <c r="G12" s="9">
        <f t="shared" si="2"/>
        <v>108.6261980830671</v>
      </c>
      <c r="H12" s="20">
        <v>15720</v>
      </c>
      <c r="I12" s="14">
        <v>6620</v>
      </c>
      <c r="J12" s="14">
        <v>10880</v>
      </c>
      <c r="K12" s="14">
        <v>5380</v>
      </c>
      <c r="L12" s="14">
        <v>8310</v>
      </c>
      <c r="M12" s="14">
        <v>5280</v>
      </c>
      <c r="N12" s="14">
        <v>5210</v>
      </c>
      <c r="O12" s="14">
        <v>2710</v>
      </c>
      <c r="P12" s="14">
        <v>2220</v>
      </c>
      <c r="Q12" s="14">
        <v>1605</v>
      </c>
      <c r="R12" s="14">
        <v>1235</v>
      </c>
      <c r="S12" s="14">
        <v>200</v>
      </c>
      <c r="T12" s="14">
        <v>0</v>
      </c>
      <c r="U12" s="14">
        <v>0</v>
      </c>
      <c r="V12" s="14">
        <v>0</v>
      </c>
      <c r="W12" s="14">
        <v>80</v>
      </c>
      <c r="X12" s="14">
        <v>2550</v>
      </c>
      <c r="Y12" s="14">
        <v>0</v>
      </c>
      <c r="Z12" s="14">
        <f t="shared" si="3"/>
        <v>68000</v>
      </c>
    </row>
    <row r="13" spans="1:27" ht="35.1" customHeight="1" thickTop="1" thickBot="1" x14ac:dyDescent="0.3">
      <c r="A13" s="6" t="s">
        <v>13</v>
      </c>
      <c r="B13" s="7">
        <v>46641</v>
      </c>
      <c r="C13" s="7">
        <v>40361</v>
      </c>
      <c r="D13" s="16">
        <f t="shared" si="0"/>
        <v>0.86535451641259831</v>
      </c>
      <c r="E13" s="8">
        <v>410</v>
      </c>
      <c r="F13" s="7">
        <f t="shared" si="1"/>
        <v>15.317073170731707</v>
      </c>
      <c r="G13" s="9">
        <f t="shared" si="2"/>
        <v>113.75853658536586</v>
      </c>
      <c r="H13" s="20">
        <v>6280</v>
      </c>
      <c r="I13" s="14">
        <v>6380</v>
      </c>
      <c r="J13" s="14">
        <v>10820</v>
      </c>
      <c r="K13" s="14">
        <v>3096</v>
      </c>
      <c r="L13" s="14">
        <v>8550</v>
      </c>
      <c r="M13" s="14">
        <v>0</v>
      </c>
      <c r="N13" s="14">
        <v>460</v>
      </c>
      <c r="O13" s="14">
        <v>9290</v>
      </c>
      <c r="P13" s="14">
        <v>540</v>
      </c>
      <c r="Q13" s="14">
        <v>165</v>
      </c>
      <c r="R13" s="14">
        <v>400</v>
      </c>
      <c r="S13" s="14">
        <v>80</v>
      </c>
      <c r="T13" s="14">
        <v>0</v>
      </c>
      <c r="U13" s="14">
        <v>0</v>
      </c>
      <c r="V13" s="14">
        <v>0</v>
      </c>
      <c r="W13" s="14">
        <v>240</v>
      </c>
      <c r="X13" s="14">
        <v>340</v>
      </c>
      <c r="Y13" s="14">
        <v>0</v>
      </c>
      <c r="Z13" s="14">
        <f t="shared" si="3"/>
        <v>46641</v>
      </c>
    </row>
    <row r="14" spans="1:27" ht="35.1" customHeight="1" thickTop="1" thickBot="1" x14ac:dyDescent="0.3">
      <c r="A14" s="6" t="s">
        <v>14</v>
      </c>
      <c r="B14" s="7">
        <v>93304</v>
      </c>
      <c r="C14" s="7">
        <v>75804</v>
      </c>
      <c r="D14" s="16">
        <f t="shared" si="0"/>
        <v>0.8124410529023407</v>
      </c>
      <c r="E14" s="8">
        <v>953</v>
      </c>
      <c r="F14" s="7">
        <f t="shared" si="1"/>
        <v>18.363064008394545</v>
      </c>
      <c r="G14" s="9">
        <f t="shared" si="2"/>
        <v>97.905561385099688</v>
      </c>
      <c r="H14" s="20">
        <v>17500</v>
      </c>
      <c r="I14" s="14">
        <v>10840</v>
      </c>
      <c r="J14" s="14">
        <v>15321</v>
      </c>
      <c r="K14" s="14">
        <v>10350</v>
      </c>
      <c r="L14" s="14">
        <v>16200</v>
      </c>
      <c r="M14" s="14">
        <v>0</v>
      </c>
      <c r="N14" s="14">
        <v>7740</v>
      </c>
      <c r="O14" s="14">
        <v>6480</v>
      </c>
      <c r="P14" s="14">
        <v>2700</v>
      </c>
      <c r="Q14" s="14">
        <v>2288</v>
      </c>
      <c r="R14" s="14">
        <v>1641</v>
      </c>
      <c r="S14" s="14">
        <v>0</v>
      </c>
      <c r="T14" s="14">
        <v>50</v>
      </c>
      <c r="U14" s="14">
        <v>11</v>
      </c>
      <c r="V14" s="14">
        <v>0</v>
      </c>
      <c r="W14" s="14">
        <v>113</v>
      </c>
      <c r="X14" s="14">
        <v>2070</v>
      </c>
      <c r="Y14" s="14">
        <v>0</v>
      </c>
      <c r="Z14" s="14">
        <f t="shared" si="3"/>
        <v>93304</v>
      </c>
    </row>
    <row r="15" spans="1:27" ht="35.1" customHeight="1" thickTop="1" thickBot="1" x14ac:dyDescent="0.3">
      <c r="A15" s="6" t="s">
        <v>15</v>
      </c>
      <c r="B15" s="7">
        <v>214678</v>
      </c>
      <c r="C15" s="7">
        <v>162858</v>
      </c>
      <c r="D15" s="16">
        <f t="shared" si="0"/>
        <v>0.75861522838856332</v>
      </c>
      <c r="E15" s="8">
        <v>2202</v>
      </c>
      <c r="F15" s="7">
        <f t="shared" si="1"/>
        <v>23.533151680290644</v>
      </c>
      <c r="G15" s="9">
        <f t="shared" si="2"/>
        <v>97.492279745685735</v>
      </c>
      <c r="H15" s="20">
        <v>51820</v>
      </c>
      <c r="I15" s="14">
        <v>26770</v>
      </c>
      <c r="J15" s="14">
        <v>36190</v>
      </c>
      <c r="K15" s="14">
        <v>17040</v>
      </c>
      <c r="L15" s="14">
        <v>45070</v>
      </c>
      <c r="M15" s="14">
        <v>0</v>
      </c>
      <c r="N15" s="14">
        <v>7270</v>
      </c>
      <c r="O15" s="14">
        <v>9160</v>
      </c>
      <c r="P15" s="14">
        <v>9430</v>
      </c>
      <c r="Q15" s="14">
        <v>3256</v>
      </c>
      <c r="R15" s="14">
        <v>2475</v>
      </c>
      <c r="S15" s="14">
        <v>710</v>
      </c>
      <c r="T15" s="14">
        <v>0</v>
      </c>
      <c r="U15" s="14">
        <v>0</v>
      </c>
      <c r="V15" s="14">
        <v>180</v>
      </c>
      <c r="W15" s="14">
        <v>1172</v>
      </c>
      <c r="X15" s="14">
        <v>4135</v>
      </c>
      <c r="Y15" s="14">
        <v>35</v>
      </c>
      <c r="Z15" s="14">
        <f t="shared" si="3"/>
        <v>214713</v>
      </c>
    </row>
    <row r="16" spans="1:27" ht="35.1" customHeight="1" thickTop="1" thickBot="1" x14ac:dyDescent="0.3">
      <c r="A16" s="6" t="s">
        <v>16</v>
      </c>
      <c r="B16" s="7">
        <v>40000</v>
      </c>
      <c r="C16" s="7">
        <v>31240</v>
      </c>
      <c r="D16" s="16">
        <f t="shared" si="0"/>
        <v>0.78100000000000003</v>
      </c>
      <c r="E16" s="8">
        <v>439</v>
      </c>
      <c r="F16" s="7">
        <f t="shared" si="1"/>
        <v>19.954441913439634</v>
      </c>
      <c r="G16" s="9">
        <f t="shared" si="2"/>
        <v>91.116173120728931</v>
      </c>
      <c r="H16" s="20">
        <v>8760</v>
      </c>
      <c r="I16" s="14">
        <v>3800</v>
      </c>
      <c r="J16" s="14">
        <v>10090</v>
      </c>
      <c r="K16" s="14">
        <v>4290</v>
      </c>
      <c r="L16" s="14">
        <v>8140</v>
      </c>
      <c r="M16" s="14">
        <v>0</v>
      </c>
      <c r="N16" s="14">
        <v>2540</v>
      </c>
      <c r="O16" s="14">
        <v>0</v>
      </c>
      <c r="P16" s="14">
        <v>1300</v>
      </c>
      <c r="Q16" s="14">
        <v>1000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80</v>
      </c>
      <c r="X16" s="14">
        <v>0</v>
      </c>
      <c r="Y16" s="14">
        <v>0</v>
      </c>
      <c r="Z16" s="14">
        <f t="shared" si="3"/>
        <v>40000</v>
      </c>
    </row>
    <row r="17" spans="1:26" ht="35.1" customHeight="1" thickTop="1" thickBot="1" x14ac:dyDescent="0.3">
      <c r="A17" s="6" t="s">
        <v>17</v>
      </c>
      <c r="B17" s="7">
        <v>181172</v>
      </c>
      <c r="C17" s="7">
        <v>146372</v>
      </c>
      <c r="D17" s="16">
        <f t="shared" si="0"/>
        <v>0.80791733822003398</v>
      </c>
      <c r="E17" s="8">
        <v>1889</v>
      </c>
      <c r="F17" s="7">
        <f t="shared" si="1"/>
        <v>16.040232927474854</v>
      </c>
      <c r="G17" s="9">
        <f t="shared" si="2"/>
        <v>95.908946532556911</v>
      </c>
      <c r="H17" s="20">
        <v>30300</v>
      </c>
      <c r="I17" s="14">
        <v>19520</v>
      </c>
      <c r="J17" s="14">
        <v>31780</v>
      </c>
      <c r="K17" s="14">
        <v>12100</v>
      </c>
      <c r="L17" s="14">
        <v>40320</v>
      </c>
      <c r="M17" s="14">
        <v>4500</v>
      </c>
      <c r="N17" s="14">
        <v>7500</v>
      </c>
      <c r="O17" s="14">
        <v>11850</v>
      </c>
      <c r="P17" s="14">
        <v>8580</v>
      </c>
      <c r="Q17" s="14">
        <v>3990</v>
      </c>
      <c r="R17" s="14">
        <v>1510</v>
      </c>
      <c r="S17" s="14">
        <v>1300</v>
      </c>
      <c r="T17" s="14">
        <v>140</v>
      </c>
      <c r="U17" s="14">
        <v>0</v>
      </c>
      <c r="V17" s="14">
        <v>87</v>
      </c>
      <c r="W17" s="14">
        <v>2975</v>
      </c>
      <c r="X17" s="14">
        <v>4720</v>
      </c>
      <c r="Y17" s="14">
        <v>0</v>
      </c>
      <c r="Z17" s="14">
        <f t="shared" si="3"/>
        <v>181172</v>
      </c>
    </row>
    <row r="18" spans="1:26" ht="35.1" customHeight="1" thickTop="1" thickBot="1" x14ac:dyDescent="0.3">
      <c r="A18" s="6" t="s">
        <v>18</v>
      </c>
      <c r="B18" s="7">
        <v>201537</v>
      </c>
      <c r="C18" s="7">
        <v>169457</v>
      </c>
      <c r="D18" s="16">
        <f t="shared" si="0"/>
        <v>0.84082327314587391</v>
      </c>
      <c r="E18" s="8">
        <v>1589</v>
      </c>
      <c r="F18" s="7">
        <f t="shared" si="1"/>
        <v>20.188797986154814</v>
      </c>
      <c r="G18" s="9">
        <f t="shared" si="2"/>
        <v>126.83259911894272</v>
      </c>
      <c r="H18" s="20">
        <v>32080</v>
      </c>
      <c r="I18" s="14">
        <v>23685</v>
      </c>
      <c r="J18" s="14">
        <v>28663</v>
      </c>
      <c r="K18" s="14">
        <v>19139</v>
      </c>
      <c r="L18" s="14">
        <v>29830</v>
      </c>
      <c r="M18" s="14">
        <v>0</v>
      </c>
      <c r="N18" s="14">
        <v>6840</v>
      </c>
      <c r="O18" s="14">
        <v>44690</v>
      </c>
      <c r="P18" s="14">
        <v>10950</v>
      </c>
      <c r="Q18" s="14">
        <v>2845</v>
      </c>
      <c r="R18" s="14">
        <v>255</v>
      </c>
      <c r="S18" s="14">
        <v>240</v>
      </c>
      <c r="T18" s="14">
        <v>80</v>
      </c>
      <c r="U18" s="14">
        <v>80</v>
      </c>
      <c r="V18" s="14">
        <v>20</v>
      </c>
      <c r="W18" s="14">
        <v>590</v>
      </c>
      <c r="X18" s="14">
        <v>1550</v>
      </c>
      <c r="Y18" s="14">
        <v>0</v>
      </c>
      <c r="Z18" s="14">
        <f t="shared" si="3"/>
        <v>201537</v>
      </c>
    </row>
    <row r="19" spans="1:26" ht="35.1" customHeight="1" thickTop="1" thickBot="1" x14ac:dyDescent="0.3">
      <c r="A19" s="6" t="s">
        <v>19</v>
      </c>
      <c r="B19" s="7">
        <v>71558</v>
      </c>
      <c r="C19" s="7">
        <v>57938</v>
      </c>
      <c r="D19" s="16">
        <f t="shared" si="0"/>
        <v>0.80966488722434948</v>
      </c>
      <c r="E19" s="8">
        <v>813</v>
      </c>
      <c r="F19" s="7">
        <f t="shared" si="1"/>
        <v>16.752767527675278</v>
      </c>
      <c r="G19" s="9">
        <f t="shared" si="2"/>
        <v>88.017220172201718</v>
      </c>
      <c r="H19" s="20">
        <v>13620</v>
      </c>
      <c r="I19" s="14">
        <v>8340</v>
      </c>
      <c r="J19" s="14">
        <v>15320</v>
      </c>
      <c r="K19" s="14">
        <v>11033</v>
      </c>
      <c r="L19" s="14">
        <v>12120</v>
      </c>
      <c r="M19" s="14">
        <v>0</v>
      </c>
      <c r="N19" s="14">
        <v>1110</v>
      </c>
      <c r="O19" s="14">
        <v>4820</v>
      </c>
      <c r="P19" s="14">
        <v>3230</v>
      </c>
      <c r="Q19" s="14">
        <v>825</v>
      </c>
      <c r="R19" s="14">
        <v>560</v>
      </c>
      <c r="S19" s="14">
        <v>40</v>
      </c>
      <c r="T19" s="14">
        <v>60</v>
      </c>
      <c r="U19" s="14">
        <v>60</v>
      </c>
      <c r="V19" s="14">
        <v>0</v>
      </c>
      <c r="W19" s="14">
        <v>80</v>
      </c>
      <c r="X19" s="14">
        <v>340</v>
      </c>
      <c r="Y19" s="14">
        <v>0</v>
      </c>
      <c r="Z19" s="14">
        <f t="shared" si="3"/>
        <v>71558</v>
      </c>
    </row>
    <row r="20" spans="1:26" ht="35.1" customHeight="1" thickTop="1" thickBot="1" x14ac:dyDescent="0.3">
      <c r="A20" s="6" t="s">
        <v>36</v>
      </c>
      <c r="B20" s="7">
        <v>120279</v>
      </c>
      <c r="C20" s="7">
        <v>99359</v>
      </c>
      <c r="D20" s="16">
        <f t="shared" si="0"/>
        <v>0.82607105147199433</v>
      </c>
      <c r="E20" s="8">
        <v>1380</v>
      </c>
      <c r="F20" s="7">
        <f t="shared" si="1"/>
        <v>15.159420289855072</v>
      </c>
      <c r="G20" s="9">
        <f t="shared" si="2"/>
        <v>87.158695652173918</v>
      </c>
      <c r="H20" s="20">
        <v>20920</v>
      </c>
      <c r="I20" s="14">
        <v>14010</v>
      </c>
      <c r="J20" s="14">
        <v>19772</v>
      </c>
      <c r="K20" s="14">
        <v>14091</v>
      </c>
      <c r="L20" s="14">
        <v>29610</v>
      </c>
      <c r="M20" s="14">
        <v>0</v>
      </c>
      <c r="N20" s="14">
        <v>4060</v>
      </c>
      <c r="O20" s="14">
        <v>3140</v>
      </c>
      <c r="P20" s="14">
        <v>4570</v>
      </c>
      <c r="Q20" s="14">
        <v>2396</v>
      </c>
      <c r="R20" s="14">
        <v>3282</v>
      </c>
      <c r="S20" s="14">
        <v>0</v>
      </c>
      <c r="T20" s="14">
        <v>120</v>
      </c>
      <c r="U20" s="14">
        <v>23</v>
      </c>
      <c r="V20" s="14">
        <v>0</v>
      </c>
      <c r="W20" s="14">
        <v>145</v>
      </c>
      <c r="X20" s="14">
        <v>4140</v>
      </c>
      <c r="Y20" s="14">
        <v>0</v>
      </c>
      <c r="Z20" s="14">
        <f t="shared" si="3"/>
        <v>120279</v>
      </c>
    </row>
    <row r="21" spans="1:26" ht="35.1" customHeight="1" thickTop="1" thickBot="1" x14ac:dyDescent="0.3">
      <c r="A21" s="6" t="s">
        <v>20</v>
      </c>
      <c r="B21" s="7">
        <v>109675</v>
      </c>
      <c r="C21" s="7">
        <v>92205</v>
      </c>
      <c r="D21" s="16">
        <f t="shared" si="0"/>
        <v>0.84071119215865053</v>
      </c>
      <c r="E21" s="8">
        <v>1320</v>
      </c>
      <c r="F21" s="7">
        <f t="shared" si="1"/>
        <v>13.234848484848484</v>
      </c>
      <c r="G21" s="9">
        <f t="shared" si="2"/>
        <v>83.087121212121218</v>
      </c>
      <c r="H21" s="20">
        <v>17470</v>
      </c>
      <c r="I21" s="14">
        <v>14725</v>
      </c>
      <c r="J21" s="14">
        <v>19400</v>
      </c>
      <c r="K21" s="14">
        <v>12900</v>
      </c>
      <c r="L21" s="14">
        <v>16420</v>
      </c>
      <c r="M21" s="14">
        <v>0</v>
      </c>
      <c r="N21" s="14">
        <v>3830</v>
      </c>
      <c r="O21" s="14">
        <v>15160</v>
      </c>
      <c r="P21" s="14">
        <v>5730</v>
      </c>
      <c r="Q21" s="14">
        <v>1915</v>
      </c>
      <c r="R21" s="14">
        <v>530</v>
      </c>
      <c r="S21" s="14">
        <v>140</v>
      </c>
      <c r="T21" s="14">
        <v>60</v>
      </c>
      <c r="U21" s="14">
        <v>0</v>
      </c>
      <c r="V21" s="14">
        <v>0</v>
      </c>
      <c r="W21" s="14">
        <v>490</v>
      </c>
      <c r="X21" s="14">
        <v>905</v>
      </c>
      <c r="Y21" s="14">
        <v>0</v>
      </c>
      <c r="Z21" s="14">
        <f t="shared" si="3"/>
        <v>109675</v>
      </c>
    </row>
    <row r="22" spans="1:26" ht="35.1" customHeight="1" thickTop="1" thickBot="1" x14ac:dyDescent="0.3">
      <c r="A22" s="6" t="s">
        <v>21</v>
      </c>
      <c r="B22" s="7">
        <v>27030</v>
      </c>
      <c r="C22" s="7">
        <v>21010</v>
      </c>
      <c r="D22" s="16">
        <f t="shared" si="0"/>
        <v>0.77728449870514238</v>
      </c>
      <c r="E22" s="8">
        <v>307</v>
      </c>
      <c r="F22" s="7">
        <f t="shared" si="1"/>
        <v>19.609120521172638</v>
      </c>
      <c r="G22" s="9">
        <f t="shared" si="2"/>
        <v>88.045602605863195</v>
      </c>
      <c r="H22" s="20">
        <v>6020</v>
      </c>
      <c r="I22" s="14">
        <v>3050</v>
      </c>
      <c r="J22" s="14">
        <v>4890</v>
      </c>
      <c r="K22" s="14">
        <v>2100</v>
      </c>
      <c r="L22" s="14">
        <v>6850</v>
      </c>
      <c r="M22" s="14">
        <v>0</v>
      </c>
      <c r="N22" s="14">
        <v>2620</v>
      </c>
      <c r="O22" s="14">
        <v>1420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80</v>
      </c>
      <c r="X22" s="14">
        <v>0</v>
      </c>
      <c r="Y22" s="14">
        <v>0</v>
      </c>
      <c r="Z22" s="14">
        <f t="shared" si="3"/>
        <v>27030</v>
      </c>
    </row>
    <row r="23" spans="1:26" ht="35.1" customHeight="1" thickTop="1" thickBot="1" x14ac:dyDescent="0.3">
      <c r="A23" s="6" t="s">
        <v>22</v>
      </c>
      <c r="B23" s="7">
        <v>130670</v>
      </c>
      <c r="C23" s="7">
        <v>108550</v>
      </c>
      <c r="D23" s="16">
        <f t="shared" si="0"/>
        <v>0.83071860411724185</v>
      </c>
      <c r="E23" s="8">
        <v>1197</v>
      </c>
      <c r="F23" s="7">
        <f t="shared" si="1"/>
        <v>18.479532163742689</v>
      </c>
      <c r="G23" s="9">
        <f t="shared" si="2"/>
        <v>109.16457811194654</v>
      </c>
      <c r="H23" s="20">
        <v>22120</v>
      </c>
      <c r="I23" s="14">
        <v>10790</v>
      </c>
      <c r="J23" s="14">
        <v>14860</v>
      </c>
      <c r="K23" s="14">
        <v>8880</v>
      </c>
      <c r="L23" s="14">
        <v>20620</v>
      </c>
      <c r="M23" s="14">
        <v>0</v>
      </c>
      <c r="N23" s="14">
        <v>13560</v>
      </c>
      <c r="O23" s="14">
        <v>12920</v>
      </c>
      <c r="P23" s="14">
        <v>9060</v>
      </c>
      <c r="Q23" s="14">
        <v>3340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14520</v>
      </c>
      <c r="Y23" s="14">
        <v>0</v>
      </c>
      <c r="Z23" s="14">
        <f t="shared" si="3"/>
        <v>130670</v>
      </c>
    </row>
    <row r="24" spans="1:26" ht="35.1" customHeight="1" thickTop="1" thickBot="1" x14ac:dyDescent="0.3">
      <c r="A24" s="6" t="s">
        <v>23</v>
      </c>
      <c r="B24" s="7">
        <v>62611</v>
      </c>
      <c r="C24" s="7">
        <v>51511</v>
      </c>
      <c r="D24" s="16">
        <f t="shared" si="0"/>
        <v>0.82271485841146119</v>
      </c>
      <c r="E24" s="8">
        <v>1185</v>
      </c>
      <c r="F24" s="7">
        <f t="shared" si="1"/>
        <v>9.3670886075949369</v>
      </c>
      <c r="G24" s="9">
        <f t="shared" si="2"/>
        <v>52.836286919831224</v>
      </c>
      <c r="H24" s="20">
        <v>11100</v>
      </c>
      <c r="I24" s="14">
        <v>6142</v>
      </c>
      <c r="J24" s="14">
        <v>9438</v>
      </c>
      <c r="K24" s="14">
        <v>6200</v>
      </c>
      <c r="L24" s="14">
        <v>16260</v>
      </c>
      <c r="M24" s="14">
        <v>0</v>
      </c>
      <c r="N24" s="14">
        <v>930</v>
      </c>
      <c r="O24" s="14">
        <v>6360</v>
      </c>
      <c r="P24" s="14">
        <v>1350</v>
      </c>
      <c r="Q24" s="14">
        <v>1881</v>
      </c>
      <c r="R24" s="14">
        <v>900</v>
      </c>
      <c r="S24" s="14">
        <v>0</v>
      </c>
      <c r="T24" s="14">
        <v>30</v>
      </c>
      <c r="U24" s="14">
        <v>0</v>
      </c>
      <c r="V24" s="14">
        <v>0</v>
      </c>
      <c r="W24" s="14">
        <v>450</v>
      </c>
      <c r="X24" s="14">
        <v>1570</v>
      </c>
      <c r="Y24" s="14">
        <v>600</v>
      </c>
      <c r="Z24" s="14">
        <f t="shared" si="3"/>
        <v>63211</v>
      </c>
    </row>
    <row r="25" spans="1:26" ht="35.1" customHeight="1" thickTop="1" thickBot="1" x14ac:dyDescent="0.3">
      <c r="A25" s="6" t="s">
        <v>24</v>
      </c>
      <c r="B25" s="7">
        <v>71010</v>
      </c>
      <c r="C25" s="7">
        <v>63190</v>
      </c>
      <c r="D25" s="16">
        <f t="shared" si="0"/>
        <v>0.88987466554006478</v>
      </c>
      <c r="E25" s="8">
        <v>896</v>
      </c>
      <c r="F25" s="7">
        <f t="shared" si="1"/>
        <v>8.7276785714285712</v>
      </c>
      <c r="G25" s="9">
        <f t="shared" si="2"/>
        <v>79.252232142857139</v>
      </c>
      <c r="H25" s="20">
        <v>7820</v>
      </c>
      <c r="I25" s="14">
        <v>10060</v>
      </c>
      <c r="J25" s="14">
        <v>10660</v>
      </c>
      <c r="K25" s="14">
        <v>5940</v>
      </c>
      <c r="L25" s="14">
        <v>9330</v>
      </c>
      <c r="M25" s="14">
        <v>0</v>
      </c>
      <c r="N25" s="14">
        <v>5700</v>
      </c>
      <c r="O25" s="14">
        <v>9860</v>
      </c>
      <c r="P25" s="14">
        <v>9380</v>
      </c>
      <c r="Q25" s="14">
        <v>2260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f t="shared" si="3"/>
        <v>71010</v>
      </c>
    </row>
    <row r="26" spans="1:26" ht="35.1" customHeight="1" thickTop="1" thickBot="1" x14ac:dyDescent="0.3">
      <c r="A26" s="6" t="s">
        <v>25</v>
      </c>
      <c r="B26" s="7">
        <v>116500</v>
      </c>
      <c r="C26" s="7">
        <v>88920</v>
      </c>
      <c r="D26" s="16">
        <f t="shared" si="0"/>
        <v>0.76326180257510734</v>
      </c>
      <c r="E26" s="8">
        <v>1364</v>
      </c>
      <c r="F26" s="7">
        <f t="shared" si="1"/>
        <v>20.219941348973606</v>
      </c>
      <c r="G26" s="9">
        <f t="shared" si="2"/>
        <v>85.410557184750729</v>
      </c>
      <c r="H26" s="20">
        <v>27580</v>
      </c>
      <c r="I26" s="14">
        <v>15300</v>
      </c>
      <c r="J26" s="14">
        <v>22825</v>
      </c>
      <c r="K26" s="14">
        <v>10350</v>
      </c>
      <c r="L26" s="14">
        <v>22960</v>
      </c>
      <c r="M26" s="14">
        <v>0</v>
      </c>
      <c r="N26" s="14">
        <v>3590</v>
      </c>
      <c r="O26" s="14">
        <v>6800</v>
      </c>
      <c r="P26" s="14">
        <v>3030</v>
      </c>
      <c r="Q26" s="14">
        <v>2510</v>
      </c>
      <c r="R26" s="14">
        <v>335</v>
      </c>
      <c r="S26" s="14">
        <v>680</v>
      </c>
      <c r="T26" s="14">
        <v>0</v>
      </c>
      <c r="U26" s="14">
        <v>80</v>
      </c>
      <c r="V26" s="14">
        <v>0</v>
      </c>
      <c r="W26" s="14">
        <v>0</v>
      </c>
      <c r="X26" s="14">
        <v>460</v>
      </c>
      <c r="Y26" s="14">
        <v>0</v>
      </c>
      <c r="Z26" s="14">
        <f t="shared" si="3"/>
        <v>116500</v>
      </c>
    </row>
    <row r="27" spans="1:26" ht="35.1" customHeight="1" thickTop="1" thickBot="1" x14ac:dyDescent="0.3">
      <c r="A27" s="6" t="s">
        <v>26</v>
      </c>
      <c r="B27" s="7">
        <v>197131</v>
      </c>
      <c r="C27" s="7">
        <v>148041</v>
      </c>
      <c r="D27" s="16">
        <f t="shared" si="0"/>
        <v>0.75097777619958306</v>
      </c>
      <c r="E27" s="8">
        <v>1566</v>
      </c>
      <c r="F27" s="7">
        <f t="shared" si="1"/>
        <v>26.27713920817369</v>
      </c>
      <c r="G27" s="9">
        <f t="shared" si="2"/>
        <v>125.88186462324393</v>
      </c>
      <c r="H27" s="20">
        <v>41150</v>
      </c>
      <c r="I27" s="14">
        <v>17321</v>
      </c>
      <c r="J27" s="14">
        <v>27840</v>
      </c>
      <c r="K27" s="14">
        <v>16540</v>
      </c>
      <c r="L27" s="14">
        <v>27280</v>
      </c>
      <c r="M27" s="14">
        <v>7940</v>
      </c>
      <c r="N27" s="14">
        <v>25220</v>
      </c>
      <c r="O27" s="14">
        <v>25310</v>
      </c>
      <c r="P27" s="14">
        <v>3460</v>
      </c>
      <c r="Q27" s="14">
        <v>1370</v>
      </c>
      <c r="R27" s="14">
        <v>1365</v>
      </c>
      <c r="S27" s="14">
        <v>440</v>
      </c>
      <c r="T27" s="14">
        <v>0</v>
      </c>
      <c r="U27" s="14">
        <v>0</v>
      </c>
      <c r="V27" s="14">
        <v>0</v>
      </c>
      <c r="W27" s="14">
        <v>550</v>
      </c>
      <c r="X27" s="14">
        <v>1345</v>
      </c>
      <c r="Y27" s="14">
        <v>0</v>
      </c>
      <c r="Z27" s="14">
        <f t="shared" si="3"/>
        <v>197131</v>
      </c>
    </row>
    <row r="28" spans="1:26" ht="35.1" customHeight="1" thickTop="1" thickBot="1" x14ac:dyDescent="0.3">
      <c r="A28" s="6" t="s">
        <v>27</v>
      </c>
      <c r="B28" s="7">
        <v>23311</v>
      </c>
      <c r="C28" s="7">
        <v>14611</v>
      </c>
      <c r="D28" s="16">
        <f t="shared" si="0"/>
        <v>0.62678563768178108</v>
      </c>
      <c r="E28" s="8">
        <v>391</v>
      </c>
      <c r="F28" s="7">
        <f t="shared" si="1"/>
        <v>22.25063938618926</v>
      </c>
      <c r="G28" s="9">
        <f t="shared" si="2"/>
        <v>59.618925831202048</v>
      </c>
      <c r="H28" s="20">
        <v>8700</v>
      </c>
      <c r="I28" s="14">
        <v>1827</v>
      </c>
      <c r="J28" s="14">
        <v>2354</v>
      </c>
      <c r="K28" s="14">
        <v>2500</v>
      </c>
      <c r="L28" s="14">
        <v>7930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f t="shared" si="3"/>
        <v>23311</v>
      </c>
    </row>
    <row r="29" spans="1:26" ht="35.1" customHeight="1" thickTop="1" thickBot="1" x14ac:dyDescent="0.3">
      <c r="A29" s="6" t="s">
        <v>28</v>
      </c>
      <c r="B29" s="7">
        <v>299124</v>
      </c>
      <c r="C29" s="7">
        <v>222304</v>
      </c>
      <c r="D29" s="16">
        <f t="shared" si="0"/>
        <v>0.74318342894585521</v>
      </c>
      <c r="E29" s="8">
        <v>4173</v>
      </c>
      <c r="F29" s="7">
        <f t="shared" si="1"/>
        <v>18.408818595734484</v>
      </c>
      <c r="G29" s="9">
        <f t="shared" si="2"/>
        <v>71.680805176132282</v>
      </c>
      <c r="H29" s="20">
        <v>76820</v>
      </c>
      <c r="I29" s="14">
        <v>26671</v>
      </c>
      <c r="J29" s="14">
        <v>32066</v>
      </c>
      <c r="K29" s="14">
        <v>38110</v>
      </c>
      <c r="L29" s="14">
        <v>61890</v>
      </c>
      <c r="M29" s="14">
        <v>0</v>
      </c>
      <c r="N29" s="14">
        <v>8420</v>
      </c>
      <c r="O29" s="14">
        <v>11970</v>
      </c>
      <c r="P29" s="14">
        <v>16130</v>
      </c>
      <c r="Q29" s="14">
        <v>4342</v>
      </c>
      <c r="R29" s="14">
        <v>11505</v>
      </c>
      <c r="S29" s="14">
        <v>0</v>
      </c>
      <c r="T29" s="14">
        <v>130</v>
      </c>
      <c r="U29" s="14">
        <v>56</v>
      </c>
      <c r="V29" s="14">
        <v>0</v>
      </c>
      <c r="W29" s="14">
        <v>664</v>
      </c>
      <c r="X29" s="14">
        <v>10350</v>
      </c>
      <c r="Y29" s="14">
        <v>0</v>
      </c>
      <c r="Z29" s="14">
        <f t="shared" si="3"/>
        <v>299124</v>
      </c>
    </row>
    <row r="30" spans="1:26" ht="35.1" customHeight="1" thickTop="1" thickBot="1" x14ac:dyDescent="0.3">
      <c r="A30" s="6" t="s">
        <v>29</v>
      </c>
      <c r="B30" s="7">
        <v>126189</v>
      </c>
      <c r="C30" s="7">
        <v>102109</v>
      </c>
      <c r="D30" s="16">
        <f t="shared" si="0"/>
        <v>0.80917512619958953</v>
      </c>
      <c r="E30" s="8">
        <v>1239</v>
      </c>
      <c r="F30" s="7">
        <f t="shared" si="1"/>
        <v>19.435028248587571</v>
      </c>
      <c r="G30" s="9">
        <f t="shared" si="2"/>
        <v>101.84745762711864</v>
      </c>
      <c r="H30" s="20">
        <v>24080</v>
      </c>
      <c r="I30" s="14">
        <v>13160</v>
      </c>
      <c r="J30" s="14">
        <v>18900</v>
      </c>
      <c r="K30" s="14">
        <v>17919</v>
      </c>
      <c r="L30" s="14">
        <v>19220</v>
      </c>
      <c r="M30" s="14">
        <v>0</v>
      </c>
      <c r="N30" s="14">
        <v>7510</v>
      </c>
      <c r="O30" s="14">
        <v>7620</v>
      </c>
      <c r="P30" s="14">
        <v>5650</v>
      </c>
      <c r="Q30" s="14">
        <v>2555</v>
      </c>
      <c r="R30" s="14">
        <v>3765</v>
      </c>
      <c r="S30" s="14">
        <v>240</v>
      </c>
      <c r="T30" s="14">
        <v>0</v>
      </c>
      <c r="U30" s="14">
        <v>0</v>
      </c>
      <c r="V30" s="14">
        <v>0</v>
      </c>
      <c r="W30" s="14">
        <v>780</v>
      </c>
      <c r="X30" s="14">
        <v>4790</v>
      </c>
      <c r="Y30" s="14">
        <v>0</v>
      </c>
      <c r="Z30" s="14">
        <f t="shared" si="3"/>
        <v>126189</v>
      </c>
    </row>
    <row r="31" spans="1:26" ht="35.1" customHeight="1" thickTop="1" thickBot="1" x14ac:dyDescent="0.3">
      <c r="A31" s="6" t="s">
        <v>30</v>
      </c>
      <c r="B31" s="7">
        <v>155727</v>
      </c>
      <c r="C31" s="7">
        <v>112827</v>
      </c>
      <c r="D31" s="16">
        <f t="shared" si="0"/>
        <v>0.72451790633608815</v>
      </c>
      <c r="E31" s="8">
        <v>1623</v>
      </c>
      <c r="F31" s="7">
        <f t="shared" si="1"/>
        <v>26.432532347504623</v>
      </c>
      <c r="G31" s="9">
        <f t="shared" si="2"/>
        <v>95.950092421441781</v>
      </c>
      <c r="H31" s="20">
        <v>42900</v>
      </c>
      <c r="I31" s="14">
        <v>23119</v>
      </c>
      <c r="J31" s="14">
        <v>33912</v>
      </c>
      <c r="K31" s="14">
        <v>9100</v>
      </c>
      <c r="L31" s="14">
        <v>28260</v>
      </c>
      <c r="M31" s="14">
        <v>0</v>
      </c>
      <c r="N31" s="14">
        <v>3510</v>
      </c>
      <c r="O31" s="14">
        <v>6050</v>
      </c>
      <c r="P31" s="14">
        <v>3560</v>
      </c>
      <c r="Q31" s="14">
        <v>2411</v>
      </c>
      <c r="R31" s="14">
        <v>980</v>
      </c>
      <c r="S31" s="14">
        <v>230</v>
      </c>
      <c r="T31" s="14">
        <v>0</v>
      </c>
      <c r="U31" s="14">
        <v>120</v>
      </c>
      <c r="V31" s="14">
        <v>20</v>
      </c>
      <c r="W31" s="14">
        <v>490</v>
      </c>
      <c r="X31" s="14">
        <v>1065</v>
      </c>
      <c r="Y31" s="14">
        <v>0</v>
      </c>
      <c r="Z31" s="14">
        <f t="shared" si="3"/>
        <v>155727</v>
      </c>
    </row>
    <row r="32" spans="1:26" ht="35.1" customHeight="1" thickTop="1" thickBot="1" x14ac:dyDescent="0.3">
      <c r="A32" s="6" t="s">
        <v>31</v>
      </c>
      <c r="B32" s="7">
        <v>2344513</v>
      </c>
      <c r="C32" s="7">
        <v>827813</v>
      </c>
      <c r="D32" s="16">
        <f t="shared" si="0"/>
        <v>0.35308526760141656</v>
      </c>
      <c r="E32" s="8">
        <v>18537</v>
      </c>
      <c r="F32" s="7">
        <f t="shared" si="1"/>
        <v>75.661649673625718</v>
      </c>
      <c r="G32" s="9">
        <f t="shared" si="2"/>
        <v>126.47747747747748</v>
      </c>
      <c r="H32" s="20">
        <v>1402540</v>
      </c>
      <c r="I32" s="14">
        <v>144506</v>
      </c>
      <c r="J32" s="14">
        <v>112854</v>
      </c>
      <c r="K32" s="14">
        <v>140680</v>
      </c>
      <c r="L32" s="14">
        <v>66820</v>
      </c>
      <c r="M32" s="14">
        <v>114160</v>
      </c>
      <c r="N32" s="14">
        <v>29570</v>
      </c>
      <c r="O32" s="14">
        <v>110900</v>
      </c>
      <c r="P32" s="14">
        <v>96930</v>
      </c>
      <c r="Q32" s="14">
        <v>30820</v>
      </c>
      <c r="R32" s="14">
        <v>50030</v>
      </c>
      <c r="S32" s="14">
        <v>2500</v>
      </c>
      <c r="T32" s="14">
        <v>160</v>
      </c>
      <c r="U32" s="14">
        <v>613</v>
      </c>
      <c r="V32" s="14">
        <v>800</v>
      </c>
      <c r="W32" s="14">
        <v>7590</v>
      </c>
      <c r="X32" s="14">
        <v>33040</v>
      </c>
      <c r="Y32" s="14">
        <v>775</v>
      </c>
      <c r="Z32" s="14">
        <f t="shared" si="3"/>
        <v>2345288</v>
      </c>
    </row>
    <row r="33" spans="1:26" s="3" customFormat="1" ht="35.1" customHeight="1" thickTop="1" thickBot="1" x14ac:dyDescent="0.3">
      <c r="A33" s="6"/>
      <c r="B33" s="7">
        <v>18237868</v>
      </c>
      <c r="C33" s="7">
        <v>8743338</v>
      </c>
      <c r="D33" s="16">
        <f t="shared" si="0"/>
        <v>0.47940570685126133</v>
      </c>
      <c r="E33" s="8">
        <f>SUM(E3:E32)</f>
        <v>145570</v>
      </c>
      <c r="F33" s="7">
        <f>H33/E33</f>
        <v>61.154427423232811</v>
      </c>
      <c r="G33" s="9">
        <f>(B33/E33)</f>
        <v>125.2858968193996</v>
      </c>
      <c r="H33" s="20">
        <f>SUM(H3:H32)</f>
        <v>8902250</v>
      </c>
      <c r="I33" s="14">
        <f>SUM(I3:I32)</f>
        <v>1877210</v>
      </c>
      <c r="J33" s="14">
        <f t="shared" ref="J33:Y33" si="4">SUM(J3:J32)</f>
        <v>1491877</v>
      </c>
      <c r="K33" s="14">
        <f t="shared" si="4"/>
        <v>1155360</v>
      </c>
      <c r="L33" s="14">
        <f t="shared" si="4"/>
        <v>1930760</v>
      </c>
      <c r="M33" s="14">
        <f t="shared" si="4"/>
        <v>592280</v>
      </c>
      <c r="N33" s="14">
        <f t="shared" si="4"/>
        <v>463700</v>
      </c>
      <c r="O33" s="14">
        <f t="shared" si="4"/>
        <v>616680</v>
      </c>
      <c r="P33" s="14">
        <f t="shared" si="4"/>
        <v>513400</v>
      </c>
      <c r="Q33" s="14">
        <f t="shared" si="4"/>
        <v>188204</v>
      </c>
      <c r="R33" s="14">
        <f t="shared" si="4"/>
        <v>152750</v>
      </c>
      <c r="S33" s="14">
        <f t="shared" si="4"/>
        <v>14760</v>
      </c>
      <c r="T33" s="14">
        <f t="shared" si="4"/>
        <v>2860</v>
      </c>
      <c r="U33" s="14">
        <f t="shared" si="4"/>
        <v>7957</v>
      </c>
      <c r="V33" s="14">
        <f t="shared" si="4"/>
        <v>2371</v>
      </c>
      <c r="W33" s="14">
        <f t="shared" si="4"/>
        <v>94449</v>
      </c>
      <c r="X33" s="14">
        <f t="shared" si="4"/>
        <v>231000</v>
      </c>
      <c r="Y33" s="14">
        <f t="shared" si="4"/>
        <v>1860</v>
      </c>
      <c r="Z33" s="14">
        <f>SUM(Z3:Z32)</f>
        <v>18239728</v>
      </c>
    </row>
    <row r="34" spans="1:26" ht="15.75" thickTop="1" x14ac:dyDescent="0.25">
      <c r="A34" s="1"/>
    </row>
    <row r="35" spans="1:26" x14ac:dyDescent="0.25">
      <c r="A35" s="1"/>
    </row>
    <row r="36" spans="1:26" x14ac:dyDescent="0.25">
      <c r="A3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zoomScale="59" zoomScaleNormal="59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I7" sqref="I7"/>
    </sheetView>
  </sheetViews>
  <sheetFormatPr defaultColWidth="46" defaultRowHeight="15" x14ac:dyDescent="0.25"/>
  <cols>
    <col min="1" max="1" width="41.28515625" style="2" customWidth="1"/>
    <col min="2" max="2" width="17.28515625" bestFit="1" customWidth="1"/>
    <col min="3" max="3" width="26.7109375" bestFit="1" customWidth="1"/>
    <col min="4" max="4" width="18.5703125" style="17" bestFit="1" customWidth="1"/>
    <col min="5" max="5" width="16.85546875" bestFit="1" customWidth="1"/>
    <col min="6" max="6" width="21.42578125" bestFit="1" customWidth="1"/>
    <col min="7" max="7" width="20.7109375" style="4" bestFit="1" customWidth="1"/>
    <col min="8" max="8" width="21.42578125" bestFit="1" customWidth="1"/>
    <col min="9" max="12" width="16.85546875" bestFit="1" customWidth="1"/>
    <col min="13" max="13" width="19.28515625" bestFit="1" customWidth="1"/>
    <col min="14" max="14" width="18" bestFit="1" customWidth="1"/>
    <col min="15" max="21" width="16.85546875" bestFit="1" customWidth="1"/>
    <col min="22" max="22" width="19.28515625" bestFit="1" customWidth="1"/>
    <col min="23" max="23" width="21.7109375" bestFit="1" customWidth="1"/>
    <col min="24" max="24" width="16.85546875" bestFit="1" customWidth="1"/>
    <col min="25" max="25" width="18" bestFit="1" customWidth="1"/>
    <col min="26" max="26" width="16.85546875" bestFit="1" customWidth="1"/>
  </cols>
  <sheetData>
    <row r="1" spans="1:27" s="12" customFormat="1" ht="63.75" thickBot="1" x14ac:dyDescent="0.3">
      <c r="A1" s="13" t="s">
        <v>3</v>
      </c>
      <c r="B1" s="10" t="s">
        <v>0</v>
      </c>
      <c r="C1" s="10" t="s">
        <v>1</v>
      </c>
      <c r="D1" s="15" t="s">
        <v>55</v>
      </c>
      <c r="E1" s="10" t="s">
        <v>2</v>
      </c>
      <c r="F1" s="10" t="s">
        <v>54</v>
      </c>
      <c r="G1" s="10" t="s">
        <v>33</v>
      </c>
      <c r="H1" s="19" t="s">
        <v>37</v>
      </c>
      <c r="I1" s="11" t="s">
        <v>34</v>
      </c>
      <c r="J1" s="11" t="s">
        <v>35</v>
      </c>
      <c r="K1" s="11" t="s">
        <v>38</v>
      </c>
      <c r="L1" s="11" t="s">
        <v>39</v>
      </c>
      <c r="M1" s="11" t="s">
        <v>40</v>
      </c>
      <c r="N1" s="11" t="s">
        <v>49</v>
      </c>
      <c r="O1" s="11" t="s">
        <v>41</v>
      </c>
      <c r="P1" s="11" t="s">
        <v>42</v>
      </c>
      <c r="Q1" s="11" t="s">
        <v>43</v>
      </c>
      <c r="R1" s="11" t="s">
        <v>50</v>
      </c>
      <c r="S1" s="11" t="s">
        <v>44</v>
      </c>
      <c r="T1" s="11" t="s">
        <v>51</v>
      </c>
      <c r="U1" s="11" t="s">
        <v>45</v>
      </c>
      <c r="V1" s="11" t="s">
        <v>46</v>
      </c>
      <c r="W1" s="11" t="s">
        <v>47</v>
      </c>
      <c r="X1" s="11" t="s">
        <v>53</v>
      </c>
      <c r="Y1" s="11" t="s">
        <v>52</v>
      </c>
      <c r="Z1" s="11" t="s">
        <v>48</v>
      </c>
    </row>
    <row r="2" spans="1:27" s="12" customFormat="1" ht="22.5" thickTop="1" thickBot="1" x14ac:dyDescent="0.3">
      <c r="A2" s="22" t="s">
        <v>70</v>
      </c>
      <c r="B2" s="10" t="s">
        <v>69</v>
      </c>
      <c r="C2" s="10" t="s">
        <v>69</v>
      </c>
      <c r="D2" s="10" t="s">
        <v>69</v>
      </c>
      <c r="E2" s="10" t="s">
        <v>69</v>
      </c>
      <c r="F2" s="10" t="s">
        <v>69</v>
      </c>
      <c r="G2" s="10" t="s">
        <v>69</v>
      </c>
      <c r="H2" s="19" t="s">
        <v>69</v>
      </c>
      <c r="I2" s="11" t="s">
        <v>69</v>
      </c>
      <c r="J2" s="11" t="s">
        <v>69</v>
      </c>
      <c r="K2" s="11" t="s">
        <v>69</v>
      </c>
      <c r="L2" s="11" t="s">
        <v>69</v>
      </c>
      <c r="M2" s="11" t="s">
        <v>69</v>
      </c>
      <c r="N2" s="11" t="s">
        <v>69</v>
      </c>
      <c r="O2" s="11" t="s">
        <v>69</v>
      </c>
      <c r="P2" s="11" t="s">
        <v>69</v>
      </c>
      <c r="Q2" s="11" t="s">
        <v>69</v>
      </c>
      <c r="R2" s="11" t="s">
        <v>69</v>
      </c>
      <c r="S2" s="11" t="s">
        <v>69</v>
      </c>
      <c r="T2" s="11" t="s">
        <v>69</v>
      </c>
      <c r="U2" s="11" t="s">
        <v>69</v>
      </c>
      <c r="V2" s="11" t="s">
        <v>69</v>
      </c>
      <c r="W2" s="11" t="s">
        <v>69</v>
      </c>
      <c r="X2" s="11" t="s">
        <v>69</v>
      </c>
      <c r="Y2" s="11" t="s">
        <v>69</v>
      </c>
      <c r="Z2" s="11" t="s">
        <v>69</v>
      </c>
    </row>
    <row r="3" spans="1:27" ht="35.1" customHeight="1" thickTop="1" thickBot="1" x14ac:dyDescent="0.3">
      <c r="A3" s="5" t="s">
        <v>4</v>
      </c>
      <c r="B3" s="7">
        <v>13486735</v>
      </c>
      <c r="C3" s="7">
        <v>5761795</v>
      </c>
      <c r="D3" s="16">
        <f>C3/B3</f>
        <v>0.42721941225952759</v>
      </c>
      <c r="E3" s="8">
        <v>92876</v>
      </c>
      <c r="F3" s="7">
        <f>H3/E3</f>
        <v>78.915543305051898</v>
      </c>
      <c r="G3" s="9">
        <f>(B3/E3)</f>
        <v>145.21227227701451</v>
      </c>
      <c r="H3" s="20">
        <v>7329360</v>
      </c>
      <c r="I3" s="14">
        <v>1395194</v>
      </c>
      <c r="J3" s="14">
        <v>925830</v>
      </c>
      <c r="K3" s="14">
        <v>792358</v>
      </c>
      <c r="L3" s="14">
        <v>1360080</v>
      </c>
      <c r="M3" s="14">
        <v>395580</v>
      </c>
      <c r="N3" s="14">
        <v>234900</v>
      </c>
      <c r="O3" s="14">
        <v>511700</v>
      </c>
      <c r="P3" s="14">
        <v>171580</v>
      </c>
      <c r="Q3" s="14">
        <v>87153</v>
      </c>
      <c r="R3" s="14">
        <v>31080</v>
      </c>
      <c r="S3" s="14">
        <v>9120</v>
      </c>
      <c r="T3" s="14">
        <v>3320</v>
      </c>
      <c r="U3" s="14">
        <v>6346</v>
      </c>
      <c r="V3" s="14">
        <v>1444</v>
      </c>
      <c r="W3" s="14">
        <v>81390</v>
      </c>
      <c r="X3" s="14">
        <v>150300</v>
      </c>
      <c r="Y3" s="14">
        <v>130</v>
      </c>
      <c r="Z3" s="14">
        <f>SUM(H3:Y3)</f>
        <v>13486865</v>
      </c>
    </row>
    <row r="4" spans="1:27" ht="35.1" customHeight="1" thickTop="1" thickBot="1" x14ac:dyDescent="0.3">
      <c r="A4" s="5" t="s">
        <v>5</v>
      </c>
      <c r="B4" s="7">
        <v>39244</v>
      </c>
      <c r="C4" s="7">
        <v>31174</v>
      </c>
      <c r="D4" s="16">
        <f t="shared" ref="D4:D33" si="0">C4/B4</f>
        <v>0.79436346957496684</v>
      </c>
      <c r="E4" s="8">
        <v>423</v>
      </c>
      <c r="F4" s="7">
        <f t="shared" ref="F4:F32" si="1">H4/E4</f>
        <v>19.078014184397162</v>
      </c>
      <c r="G4" s="9">
        <f t="shared" ref="G4:G33" si="2">(B4/E4)</f>
        <v>92.775413711583923</v>
      </c>
      <c r="H4" s="20">
        <v>8070</v>
      </c>
      <c r="I4" s="14">
        <v>5043</v>
      </c>
      <c r="J4" s="14">
        <v>6780</v>
      </c>
      <c r="K4" s="14">
        <v>4196</v>
      </c>
      <c r="L4" s="14">
        <v>9920</v>
      </c>
      <c r="M4" s="14">
        <v>0</v>
      </c>
      <c r="N4" s="14">
        <v>5100</v>
      </c>
      <c r="O4" s="14">
        <v>0</v>
      </c>
      <c r="P4" s="14">
        <v>100</v>
      </c>
      <c r="Q4" s="14">
        <v>35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f t="shared" ref="Z4:Z32" si="3">SUM(H4:Y4)</f>
        <v>39244</v>
      </c>
    </row>
    <row r="5" spans="1:27" ht="35.1" customHeight="1" thickTop="1" thickBot="1" x14ac:dyDescent="0.3">
      <c r="A5" s="5" t="s">
        <v>6</v>
      </c>
      <c r="B5" s="7">
        <v>170053</v>
      </c>
      <c r="C5" s="7">
        <v>139223</v>
      </c>
      <c r="D5" s="16">
        <f t="shared" si="0"/>
        <v>0.81870358064838611</v>
      </c>
      <c r="E5" s="8">
        <v>1643</v>
      </c>
      <c r="F5" s="7">
        <f t="shared" si="1"/>
        <v>18.764455264759587</v>
      </c>
      <c r="G5" s="9">
        <f t="shared" si="2"/>
        <v>103.50152160681679</v>
      </c>
      <c r="H5" s="20">
        <v>30830</v>
      </c>
      <c r="I5" s="14">
        <v>13773</v>
      </c>
      <c r="J5" s="14">
        <v>13460</v>
      </c>
      <c r="K5" s="14">
        <v>19300</v>
      </c>
      <c r="L5" s="14">
        <v>22190</v>
      </c>
      <c r="M5" s="14">
        <v>0</v>
      </c>
      <c r="N5" s="14">
        <v>8460</v>
      </c>
      <c r="O5" s="14">
        <v>22420</v>
      </c>
      <c r="P5" s="14">
        <v>14010</v>
      </c>
      <c r="Q5" s="14">
        <v>0</v>
      </c>
      <c r="R5" s="14">
        <v>5190</v>
      </c>
      <c r="S5" s="14">
        <v>0</v>
      </c>
      <c r="T5" s="14">
        <v>120</v>
      </c>
      <c r="U5" s="14">
        <v>0</v>
      </c>
      <c r="V5" s="14">
        <v>0</v>
      </c>
      <c r="W5" s="14">
        <v>1290</v>
      </c>
      <c r="X5" s="14">
        <v>19010</v>
      </c>
      <c r="Y5" s="14">
        <v>0</v>
      </c>
      <c r="Z5" s="14">
        <f t="shared" si="3"/>
        <v>170053</v>
      </c>
    </row>
    <row r="6" spans="1:27" ht="35.1" customHeight="1" thickTop="1" thickBot="1" x14ac:dyDescent="0.3">
      <c r="A6" s="5" t="s">
        <v>7</v>
      </c>
      <c r="B6" s="7">
        <v>88385</v>
      </c>
      <c r="C6" s="7">
        <v>74295</v>
      </c>
      <c r="D6" s="16">
        <f t="shared" si="0"/>
        <v>0.84058380946993272</v>
      </c>
      <c r="E6" s="8">
        <v>711</v>
      </c>
      <c r="F6" s="7">
        <f t="shared" si="1"/>
        <v>19.817158931082982</v>
      </c>
      <c r="G6" s="9">
        <f t="shared" si="2"/>
        <v>124.31082981715893</v>
      </c>
      <c r="H6" s="20">
        <v>14090</v>
      </c>
      <c r="I6" s="14">
        <v>7970</v>
      </c>
      <c r="J6" s="14">
        <v>11615</v>
      </c>
      <c r="K6" s="14">
        <v>10400</v>
      </c>
      <c r="L6" s="14">
        <v>10490</v>
      </c>
      <c r="M6" s="14">
        <v>0</v>
      </c>
      <c r="N6" s="14">
        <v>7900</v>
      </c>
      <c r="O6" s="14">
        <v>14180</v>
      </c>
      <c r="P6" s="14">
        <v>9500</v>
      </c>
      <c r="Q6" s="14">
        <v>2080</v>
      </c>
      <c r="R6" s="14">
        <v>0</v>
      </c>
      <c r="S6" s="14">
        <v>0</v>
      </c>
      <c r="T6" s="14">
        <v>60</v>
      </c>
      <c r="U6" s="14">
        <v>0</v>
      </c>
      <c r="V6" s="14">
        <v>0</v>
      </c>
      <c r="W6" s="14">
        <v>100</v>
      </c>
      <c r="X6" s="14">
        <v>0</v>
      </c>
      <c r="Y6" s="14">
        <v>0</v>
      </c>
      <c r="Z6" s="14">
        <f t="shared" si="3"/>
        <v>88385</v>
      </c>
    </row>
    <row r="7" spans="1:27" ht="35.1" customHeight="1" thickTop="1" thickBot="1" x14ac:dyDescent="0.3">
      <c r="A7" s="6" t="s">
        <v>8</v>
      </c>
      <c r="B7" s="7">
        <v>66069</v>
      </c>
      <c r="C7" s="7">
        <v>51239</v>
      </c>
      <c r="D7" s="16">
        <f t="shared" si="0"/>
        <v>0.77553769543961615</v>
      </c>
      <c r="E7" s="8">
        <v>557</v>
      </c>
      <c r="F7" s="7">
        <f t="shared" si="1"/>
        <v>26.624775583482943</v>
      </c>
      <c r="G7" s="9">
        <f t="shared" si="2"/>
        <v>118.61579892280072</v>
      </c>
      <c r="H7" s="20">
        <v>14830</v>
      </c>
      <c r="I7" s="14">
        <v>8590</v>
      </c>
      <c r="J7" s="14">
        <v>11830</v>
      </c>
      <c r="K7" s="14">
        <v>7309</v>
      </c>
      <c r="L7" s="14">
        <v>11700</v>
      </c>
      <c r="M7" s="14">
        <v>0</v>
      </c>
      <c r="N7" s="14">
        <v>2960</v>
      </c>
      <c r="O7" s="14">
        <v>7820</v>
      </c>
      <c r="P7" s="14">
        <v>530</v>
      </c>
      <c r="Q7" s="14">
        <v>460</v>
      </c>
      <c r="R7" s="14">
        <v>40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f t="shared" si="3"/>
        <v>66069</v>
      </c>
    </row>
    <row r="8" spans="1:27" ht="35.1" customHeight="1" thickTop="1" thickBot="1" x14ac:dyDescent="0.3">
      <c r="A8" s="6" t="s">
        <v>9</v>
      </c>
      <c r="B8" s="7">
        <v>239084</v>
      </c>
      <c r="C8" s="7">
        <v>182544</v>
      </c>
      <c r="D8" s="16">
        <f t="shared" si="0"/>
        <v>0.76351407873383415</v>
      </c>
      <c r="E8" s="8">
        <v>2306</v>
      </c>
      <c r="F8" s="7">
        <f t="shared" si="1"/>
        <v>24.518647007805725</v>
      </c>
      <c r="G8" s="9">
        <f t="shared" si="2"/>
        <v>103.67909800520381</v>
      </c>
      <c r="H8" s="20">
        <v>56540</v>
      </c>
      <c r="I8" s="14">
        <v>27210</v>
      </c>
      <c r="J8" s="14">
        <v>40080</v>
      </c>
      <c r="K8" s="14">
        <v>17439</v>
      </c>
      <c r="L8" s="14">
        <v>46080</v>
      </c>
      <c r="M8" s="14">
        <v>0</v>
      </c>
      <c r="N8" s="14">
        <v>7080</v>
      </c>
      <c r="O8" s="14">
        <v>26140</v>
      </c>
      <c r="P8" s="14">
        <v>6270</v>
      </c>
      <c r="Q8" s="14">
        <v>4610</v>
      </c>
      <c r="R8" s="14">
        <v>1545</v>
      </c>
      <c r="S8" s="14">
        <v>860</v>
      </c>
      <c r="T8" s="14">
        <v>80</v>
      </c>
      <c r="U8" s="14">
        <v>390</v>
      </c>
      <c r="V8" s="14">
        <v>0</v>
      </c>
      <c r="W8" s="14">
        <v>0</v>
      </c>
      <c r="X8" s="14">
        <v>4760</v>
      </c>
      <c r="Y8" s="14">
        <v>0</v>
      </c>
      <c r="Z8" s="14">
        <f t="shared" si="3"/>
        <v>239084</v>
      </c>
    </row>
    <row r="9" spans="1:27" ht="35.1" customHeight="1" thickTop="1" thickBot="1" x14ac:dyDescent="0.3">
      <c r="A9" s="6" t="s">
        <v>10</v>
      </c>
      <c r="B9" s="7">
        <v>24035</v>
      </c>
      <c r="C9" s="7">
        <v>19505</v>
      </c>
      <c r="D9" s="16">
        <f t="shared" si="0"/>
        <v>0.81152485957977949</v>
      </c>
      <c r="E9" s="8">
        <v>307</v>
      </c>
      <c r="F9" s="7">
        <f t="shared" si="1"/>
        <v>14.755700325732899</v>
      </c>
      <c r="G9" s="9">
        <f t="shared" si="2"/>
        <v>78.289902280130292</v>
      </c>
      <c r="H9" s="20">
        <v>4530</v>
      </c>
      <c r="I9" s="14">
        <v>1990</v>
      </c>
      <c r="J9" s="14">
        <v>3760</v>
      </c>
      <c r="K9" s="14">
        <v>2815</v>
      </c>
      <c r="L9" s="14">
        <v>3340</v>
      </c>
      <c r="M9" s="14">
        <v>0</v>
      </c>
      <c r="N9" s="14">
        <v>1540</v>
      </c>
      <c r="O9" s="14">
        <v>5340</v>
      </c>
      <c r="P9" s="14">
        <v>0</v>
      </c>
      <c r="Q9" s="14">
        <v>720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f t="shared" si="3"/>
        <v>24035</v>
      </c>
    </row>
    <row r="10" spans="1:27" ht="35.1" customHeight="1" thickTop="1" thickBot="1" x14ac:dyDescent="0.3">
      <c r="A10" s="6" t="s">
        <v>11</v>
      </c>
      <c r="B10" s="7">
        <v>131778</v>
      </c>
      <c r="C10" s="7">
        <v>95958</v>
      </c>
      <c r="D10" s="16">
        <f t="shared" si="0"/>
        <v>0.72817921049037015</v>
      </c>
      <c r="E10" s="8">
        <v>1180</v>
      </c>
      <c r="F10" s="7">
        <f t="shared" si="1"/>
        <v>30.35593220338983</v>
      </c>
      <c r="G10" s="9">
        <f t="shared" si="2"/>
        <v>111.67627118644067</v>
      </c>
      <c r="H10" s="20">
        <v>35820</v>
      </c>
      <c r="I10" s="14">
        <v>16060</v>
      </c>
      <c r="J10" s="14">
        <v>25380</v>
      </c>
      <c r="K10" s="14">
        <v>14538</v>
      </c>
      <c r="L10" s="14">
        <v>23400</v>
      </c>
      <c r="M10" s="14">
        <v>0</v>
      </c>
      <c r="N10" s="14">
        <v>5680</v>
      </c>
      <c r="O10" s="14">
        <v>3060</v>
      </c>
      <c r="P10" s="14">
        <v>1580</v>
      </c>
      <c r="Q10" s="14">
        <v>1940</v>
      </c>
      <c r="R10" s="14">
        <v>800</v>
      </c>
      <c r="S10" s="14">
        <v>520</v>
      </c>
      <c r="T10" s="14">
        <v>0</v>
      </c>
      <c r="U10" s="14">
        <v>200</v>
      </c>
      <c r="V10" s="14">
        <v>0</v>
      </c>
      <c r="W10" s="14">
        <v>0</v>
      </c>
      <c r="X10" s="14">
        <v>2800</v>
      </c>
      <c r="Y10" s="14">
        <v>0</v>
      </c>
      <c r="Z10" s="14">
        <f t="shared" si="3"/>
        <v>131778</v>
      </c>
    </row>
    <row r="11" spans="1:27" ht="35.1" customHeight="1" thickTop="1" thickBot="1" x14ac:dyDescent="0.3">
      <c r="A11" s="6" t="s">
        <v>12</v>
      </c>
      <c r="B11" s="7">
        <v>164534</v>
      </c>
      <c r="C11" s="7">
        <v>141684</v>
      </c>
      <c r="D11" s="16">
        <f t="shared" si="0"/>
        <v>0.86112292899947729</v>
      </c>
      <c r="E11" s="8">
        <v>1468</v>
      </c>
      <c r="F11" s="7">
        <f t="shared" si="1"/>
        <v>15.565395095367847</v>
      </c>
      <c r="G11" s="9">
        <f t="shared" si="2"/>
        <v>112.08038147138964</v>
      </c>
      <c r="H11" s="20">
        <v>22850</v>
      </c>
      <c r="I11" s="14">
        <v>20563</v>
      </c>
      <c r="J11" s="14">
        <v>17049</v>
      </c>
      <c r="K11" s="14">
        <v>17500</v>
      </c>
      <c r="L11" s="14">
        <v>27210</v>
      </c>
      <c r="M11" s="14">
        <v>0</v>
      </c>
      <c r="N11" s="14">
        <v>3720</v>
      </c>
      <c r="O11" s="14">
        <v>30360</v>
      </c>
      <c r="P11" s="14">
        <v>13110</v>
      </c>
      <c r="Q11" s="14">
        <v>1822</v>
      </c>
      <c r="R11" s="14">
        <v>4108</v>
      </c>
      <c r="S11" s="14">
        <v>430</v>
      </c>
      <c r="T11" s="14">
        <v>0</v>
      </c>
      <c r="U11" s="14">
        <v>0</v>
      </c>
      <c r="V11" s="14">
        <v>70</v>
      </c>
      <c r="W11" s="14">
        <v>220</v>
      </c>
      <c r="X11" s="14">
        <v>5522</v>
      </c>
      <c r="Y11" s="14">
        <v>0</v>
      </c>
      <c r="Z11" s="14">
        <f t="shared" si="3"/>
        <v>164534</v>
      </c>
      <c r="AA11" s="18"/>
    </row>
    <row r="12" spans="1:27" ht="35.1" customHeight="1" thickTop="1" thickBot="1" x14ac:dyDescent="0.3">
      <c r="A12" s="6" t="s">
        <v>32</v>
      </c>
      <c r="B12" s="7">
        <v>60410</v>
      </c>
      <c r="C12" s="7">
        <v>45080</v>
      </c>
      <c r="D12" s="16">
        <f t="shared" si="0"/>
        <v>0.74623406720741603</v>
      </c>
      <c r="E12" s="8">
        <v>626</v>
      </c>
      <c r="F12" s="7">
        <f t="shared" si="1"/>
        <v>24.488817891373802</v>
      </c>
      <c r="G12" s="9">
        <f t="shared" si="2"/>
        <v>96.501597444089455</v>
      </c>
      <c r="H12" s="20">
        <v>15330</v>
      </c>
      <c r="I12" s="14">
        <v>6990</v>
      </c>
      <c r="J12" s="14">
        <v>11840</v>
      </c>
      <c r="K12" s="14">
        <v>5230</v>
      </c>
      <c r="L12" s="14">
        <v>7890</v>
      </c>
      <c r="M12" s="14">
        <v>0</v>
      </c>
      <c r="N12" s="14">
        <v>6160</v>
      </c>
      <c r="O12" s="14">
        <v>1800</v>
      </c>
      <c r="P12" s="14">
        <v>2700</v>
      </c>
      <c r="Q12" s="14">
        <v>280</v>
      </c>
      <c r="R12" s="14">
        <v>540</v>
      </c>
      <c r="S12" s="14">
        <v>120</v>
      </c>
      <c r="T12" s="14">
        <v>0</v>
      </c>
      <c r="U12" s="14">
        <v>150</v>
      </c>
      <c r="V12" s="14">
        <v>0</v>
      </c>
      <c r="W12" s="14">
        <v>0</v>
      </c>
      <c r="X12" s="14">
        <v>1380</v>
      </c>
      <c r="Y12" s="14">
        <v>0</v>
      </c>
      <c r="Z12" s="14">
        <f t="shared" si="3"/>
        <v>60410</v>
      </c>
    </row>
    <row r="13" spans="1:27" ht="35.1" customHeight="1" thickTop="1" thickBot="1" x14ac:dyDescent="0.3">
      <c r="A13" s="6" t="s">
        <v>13</v>
      </c>
      <c r="B13" s="7">
        <v>59045</v>
      </c>
      <c r="C13" s="7">
        <v>53905</v>
      </c>
      <c r="D13" s="16">
        <f t="shared" si="0"/>
        <v>0.91294775171479381</v>
      </c>
      <c r="E13" s="8">
        <v>410</v>
      </c>
      <c r="F13" s="7">
        <f t="shared" si="1"/>
        <v>12.536585365853659</v>
      </c>
      <c r="G13" s="9">
        <f t="shared" si="2"/>
        <v>144.01219512195121</v>
      </c>
      <c r="H13" s="20">
        <v>5140</v>
      </c>
      <c r="I13" s="14">
        <v>7100</v>
      </c>
      <c r="J13" s="14">
        <v>10690</v>
      </c>
      <c r="K13" s="14">
        <v>3795</v>
      </c>
      <c r="L13" s="14">
        <v>8070</v>
      </c>
      <c r="M13" s="14">
        <v>0</v>
      </c>
      <c r="N13" s="14">
        <v>1090</v>
      </c>
      <c r="O13" s="14">
        <v>17550</v>
      </c>
      <c r="P13" s="14">
        <v>2350</v>
      </c>
      <c r="Q13" s="14">
        <v>300</v>
      </c>
      <c r="R13" s="14">
        <v>420</v>
      </c>
      <c r="S13" s="14">
        <v>0</v>
      </c>
      <c r="T13" s="14">
        <v>0</v>
      </c>
      <c r="U13" s="14">
        <v>150</v>
      </c>
      <c r="V13" s="14">
        <v>0</v>
      </c>
      <c r="W13" s="14">
        <v>0</v>
      </c>
      <c r="X13" s="14">
        <v>2390</v>
      </c>
      <c r="Y13" s="14">
        <v>0</v>
      </c>
      <c r="Z13" s="14">
        <f t="shared" si="3"/>
        <v>59045</v>
      </c>
    </row>
    <row r="14" spans="1:27" ht="35.1" customHeight="1" thickTop="1" thickBot="1" x14ac:dyDescent="0.3">
      <c r="A14" s="6" t="s">
        <v>14</v>
      </c>
      <c r="B14" s="7">
        <v>111827</v>
      </c>
      <c r="C14" s="7">
        <v>95257</v>
      </c>
      <c r="D14" s="16">
        <f t="shared" si="0"/>
        <v>0.85182469349978096</v>
      </c>
      <c r="E14" s="8">
        <v>953</v>
      </c>
      <c r="F14" s="7">
        <f t="shared" si="1"/>
        <v>17.38719832109129</v>
      </c>
      <c r="G14" s="9">
        <f t="shared" si="2"/>
        <v>117.34207764952781</v>
      </c>
      <c r="H14" s="20">
        <v>16570</v>
      </c>
      <c r="I14" s="14">
        <v>11520</v>
      </c>
      <c r="J14" s="14">
        <v>16207</v>
      </c>
      <c r="K14" s="14">
        <v>11500</v>
      </c>
      <c r="L14" s="14">
        <v>17060</v>
      </c>
      <c r="M14" s="14">
        <v>0</v>
      </c>
      <c r="N14" s="14">
        <v>3490</v>
      </c>
      <c r="O14" s="14">
        <v>24480</v>
      </c>
      <c r="P14" s="14">
        <v>4090</v>
      </c>
      <c r="Q14" s="14">
        <v>1670</v>
      </c>
      <c r="R14" s="14">
        <v>2054</v>
      </c>
      <c r="S14" s="14">
        <v>210</v>
      </c>
      <c r="T14" s="14">
        <v>0</v>
      </c>
      <c r="U14" s="14">
        <v>0</v>
      </c>
      <c r="V14" s="14">
        <v>35</v>
      </c>
      <c r="W14" s="14">
        <v>180</v>
      </c>
      <c r="X14" s="14">
        <v>2761</v>
      </c>
      <c r="Y14" s="14">
        <v>0</v>
      </c>
      <c r="Z14" s="14">
        <f t="shared" si="3"/>
        <v>111827</v>
      </c>
    </row>
    <row r="15" spans="1:27" ht="35.1" customHeight="1" thickTop="1" thickBot="1" x14ac:dyDescent="0.3">
      <c r="A15" s="6" t="s">
        <v>15</v>
      </c>
      <c r="B15" s="7">
        <v>237738</v>
      </c>
      <c r="C15" s="7">
        <v>188598</v>
      </c>
      <c r="D15" s="16">
        <f t="shared" si="0"/>
        <v>0.793301870125937</v>
      </c>
      <c r="E15" s="8">
        <v>2202</v>
      </c>
      <c r="F15" s="7">
        <f t="shared" si="1"/>
        <v>22.316076294277931</v>
      </c>
      <c r="G15" s="9">
        <f t="shared" si="2"/>
        <v>107.96457765667574</v>
      </c>
      <c r="H15" s="20">
        <v>49140</v>
      </c>
      <c r="I15" s="14">
        <v>26510</v>
      </c>
      <c r="J15" s="14">
        <v>40805</v>
      </c>
      <c r="K15" s="14">
        <v>26690</v>
      </c>
      <c r="L15" s="14">
        <v>45920</v>
      </c>
      <c r="M15" s="14">
        <v>0</v>
      </c>
      <c r="N15" s="14">
        <v>10270</v>
      </c>
      <c r="O15" s="14">
        <v>12420</v>
      </c>
      <c r="P15" s="14">
        <v>12320</v>
      </c>
      <c r="Q15" s="14">
        <v>3568</v>
      </c>
      <c r="R15" s="14">
        <v>1190</v>
      </c>
      <c r="S15" s="14">
        <v>680</v>
      </c>
      <c r="T15" s="14">
        <v>0</v>
      </c>
      <c r="U15" s="14">
        <v>0</v>
      </c>
      <c r="V15" s="14">
        <v>0</v>
      </c>
      <c r="W15" s="14">
        <v>0</v>
      </c>
      <c r="X15" s="14">
        <v>8225</v>
      </c>
      <c r="Y15" s="14">
        <v>0</v>
      </c>
      <c r="Z15" s="14">
        <f t="shared" si="3"/>
        <v>237738</v>
      </c>
    </row>
    <row r="16" spans="1:27" ht="35.1" customHeight="1" thickTop="1" thickBot="1" x14ac:dyDescent="0.3">
      <c r="A16" s="6" t="s">
        <v>16</v>
      </c>
      <c r="B16" s="7">
        <v>53795</v>
      </c>
      <c r="C16" s="7">
        <v>44535</v>
      </c>
      <c r="D16" s="16">
        <f t="shared" si="0"/>
        <v>0.82786504321963006</v>
      </c>
      <c r="E16" s="8">
        <v>439</v>
      </c>
      <c r="F16" s="7">
        <f t="shared" si="1"/>
        <v>21.093394077448746</v>
      </c>
      <c r="G16" s="9">
        <f t="shared" si="2"/>
        <v>122.53986332574031</v>
      </c>
      <c r="H16" s="20">
        <v>9260</v>
      </c>
      <c r="I16" s="14">
        <v>4400</v>
      </c>
      <c r="J16" s="14">
        <v>9280</v>
      </c>
      <c r="K16" s="14">
        <v>4865</v>
      </c>
      <c r="L16" s="14">
        <v>8570</v>
      </c>
      <c r="M16" s="14">
        <v>0</v>
      </c>
      <c r="N16" s="14">
        <v>4040</v>
      </c>
      <c r="O16" s="14">
        <v>0</v>
      </c>
      <c r="P16" s="14">
        <v>12360</v>
      </c>
      <c r="Q16" s="14">
        <v>780</v>
      </c>
      <c r="R16" s="14">
        <v>110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130</v>
      </c>
      <c r="Y16" s="14">
        <v>0</v>
      </c>
      <c r="Z16" s="14">
        <f t="shared" si="3"/>
        <v>53795</v>
      </c>
    </row>
    <row r="17" spans="1:26" ht="35.1" customHeight="1" thickTop="1" thickBot="1" x14ac:dyDescent="0.3">
      <c r="A17" s="6" t="s">
        <v>17</v>
      </c>
      <c r="B17" s="7">
        <v>196461</v>
      </c>
      <c r="C17" s="7">
        <v>147441</v>
      </c>
      <c r="D17" s="16">
        <f t="shared" si="0"/>
        <v>0.75048482905004044</v>
      </c>
      <c r="E17" s="8">
        <v>1889</v>
      </c>
      <c r="F17" s="7">
        <f t="shared" si="1"/>
        <v>21.630492323980942</v>
      </c>
      <c r="G17" s="9">
        <f t="shared" si="2"/>
        <v>104.00264690312335</v>
      </c>
      <c r="H17" s="20">
        <v>40860</v>
      </c>
      <c r="I17" s="14">
        <v>21820</v>
      </c>
      <c r="J17" s="14">
        <v>31080</v>
      </c>
      <c r="K17" s="14">
        <v>20036</v>
      </c>
      <c r="L17" s="14">
        <v>32400</v>
      </c>
      <c r="M17" s="14">
        <v>8160</v>
      </c>
      <c r="N17" s="14">
        <v>7900</v>
      </c>
      <c r="O17" s="14">
        <v>13560</v>
      </c>
      <c r="P17" s="14">
        <v>5630</v>
      </c>
      <c r="Q17" s="14">
        <v>2000</v>
      </c>
      <c r="R17" s="14">
        <v>2375</v>
      </c>
      <c r="S17" s="14">
        <v>640</v>
      </c>
      <c r="T17" s="14">
        <v>0</v>
      </c>
      <c r="U17" s="14">
        <v>360</v>
      </c>
      <c r="V17" s="14">
        <v>0</v>
      </c>
      <c r="W17" s="14">
        <v>0</v>
      </c>
      <c r="X17" s="14">
        <v>9640</v>
      </c>
      <c r="Y17" s="14">
        <v>0</v>
      </c>
      <c r="Z17" s="14">
        <f t="shared" si="3"/>
        <v>196461</v>
      </c>
    </row>
    <row r="18" spans="1:26" ht="35.1" customHeight="1" thickTop="1" thickBot="1" x14ac:dyDescent="0.3">
      <c r="A18" s="6" t="s">
        <v>18</v>
      </c>
      <c r="B18" s="7">
        <v>218312</v>
      </c>
      <c r="C18" s="7">
        <v>183512</v>
      </c>
      <c r="D18" s="16">
        <f t="shared" si="0"/>
        <v>0.84059511158342193</v>
      </c>
      <c r="E18" s="8">
        <v>1589</v>
      </c>
      <c r="F18" s="7">
        <f t="shared" si="1"/>
        <v>21.900566393958464</v>
      </c>
      <c r="G18" s="9">
        <f t="shared" si="2"/>
        <v>137.38955317809945</v>
      </c>
      <c r="H18" s="20">
        <v>34800</v>
      </c>
      <c r="I18" s="14">
        <v>25367</v>
      </c>
      <c r="J18" s="14">
        <v>32120</v>
      </c>
      <c r="K18" s="14">
        <v>23590</v>
      </c>
      <c r="L18" s="14">
        <v>31650</v>
      </c>
      <c r="M18" s="14">
        <v>0</v>
      </c>
      <c r="N18" s="14">
        <v>13340</v>
      </c>
      <c r="O18" s="14">
        <v>42260</v>
      </c>
      <c r="P18" s="14">
        <v>9270</v>
      </c>
      <c r="Q18" s="14">
        <v>2885</v>
      </c>
      <c r="R18" s="14">
        <v>130</v>
      </c>
      <c r="S18" s="14">
        <v>780</v>
      </c>
      <c r="T18" s="14">
        <v>140</v>
      </c>
      <c r="U18" s="14">
        <v>0</v>
      </c>
      <c r="V18" s="14">
        <v>0</v>
      </c>
      <c r="W18" s="14">
        <v>0</v>
      </c>
      <c r="X18" s="14">
        <v>1980</v>
      </c>
      <c r="Y18" s="14">
        <v>0</v>
      </c>
      <c r="Z18" s="14">
        <f t="shared" si="3"/>
        <v>218312</v>
      </c>
    </row>
    <row r="19" spans="1:26" ht="35.1" customHeight="1" thickTop="1" thickBot="1" x14ac:dyDescent="0.3">
      <c r="A19" s="6" t="s">
        <v>19</v>
      </c>
      <c r="B19" s="7">
        <v>78438</v>
      </c>
      <c r="C19" s="7">
        <v>58598</v>
      </c>
      <c r="D19" s="16">
        <f t="shared" si="0"/>
        <v>0.74706137331395495</v>
      </c>
      <c r="E19" s="8">
        <v>813</v>
      </c>
      <c r="F19" s="7">
        <f t="shared" si="1"/>
        <v>15.817958179581796</v>
      </c>
      <c r="G19" s="9">
        <f t="shared" si="2"/>
        <v>96.479704797047972</v>
      </c>
      <c r="H19" s="20">
        <v>12860</v>
      </c>
      <c r="I19" s="14">
        <v>8615</v>
      </c>
      <c r="J19" s="14">
        <v>14700</v>
      </c>
      <c r="K19" s="14">
        <v>10513</v>
      </c>
      <c r="L19" s="14">
        <v>10540</v>
      </c>
      <c r="M19" s="14">
        <v>6980</v>
      </c>
      <c r="N19" s="14">
        <v>2230</v>
      </c>
      <c r="O19" s="14">
        <v>6430</v>
      </c>
      <c r="P19" s="14">
        <v>870</v>
      </c>
      <c r="Q19" s="14">
        <v>1650</v>
      </c>
      <c r="R19" s="14">
        <v>340</v>
      </c>
      <c r="S19" s="14">
        <v>60</v>
      </c>
      <c r="T19" s="14">
        <v>0</v>
      </c>
      <c r="U19" s="14">
        <v>60</v>
      </c>
      <c r="V19" s="14">
        <v>0</v>
      </c>
      <c r="W19" s="14">
        <v>0</v>
      </c>
      <c r="X19" s="14">
        <v>2590</v>
      </c>
      <c r="Y19" s="14">
        <v>0</v>
      </c>
      <c r="Z19" s="14">
        <f t="shared" si="3"/>
        <v>78438</v>
      </c>
    </row>
    <row r="20" spans="1:26" ht="35.1" customHeight="1" thickTop="1" thickBot="1" x14ac:dyDescent="0.3">
      <c r="A20" s="6" t="s">
        <v>36</v>
      </c>
      <c r="B20" s="7">
        <v>140731</v>
      </c>
      <c r="C20" s="7">
        <v>116621</v>
      </c>
      <c r="D20" s="16">
        <f t="shared" si="0"/>
        <v>0.82868024813296293</v>
      </c>
      <c r="E20" s="8">
        <v>1380</v>
      </c>
      <c r="F20" s="7">
        <f t="shared" si="1"/>
        <v>17.471014492753625</v>
      </c>
      <c r="G20" s="9">
        <f t="shared" si="2"/>
        <v>101.97898550724638</v>
      </c>
      <c r="H20" s="20">
        <v>24110</v>
      </c>
      <c r="I20" s="14">
        <v>17336</v>
      </c>
      <c r="J20" s="14">
        <v>21984</v>
      </c>
      <c r="K20" s="14">
        <v>18081</v>
      </c>
      <c r="L20" s="14">
        <v>27770</v>
      </c>
      <c r="M20" s="14">
        <v>0</v>
      </c>
      <c r="N20" s="14">
        <v>4660</v>
      </c>
      <c r="O20" s="14">
        <v>6040</v>
      </c>
      <c r="P20" s="14">
        <v>7310</v>
      </c>
      <c r="Q20" s="14">
        <v>3080</v>
      </c>
      <c r="R20" s="14">
        <v>4108</v>
      </c>
      <c r="S20" s="14">
        <v>430</v>
      </c>
      <c r="T20" s="14">
        <v>0</v>
      </c>
      <c r="U20" s="14">
        <v>0</v>
      </c>
      <c r="V20" s="14">
        <v>70</v>
      </c>
      <c r="W20" s="14">
        <v>230</v>
      </c>
      <c r="X20" s="14">
        <v>5522</v>
      </c>
      <c r="Y20" s="14">
        <v>0</v>
      </c>
      <c r="Z20" s="14">
        <f t="shared" si="3"/>
        <v>140731</v>
      </c>
    </row>
    <row r="21" spans="1:26" ht="35.1" customHeight="1" thickTop="1" thickBot="1" x14ac:dyDescent="0.3">
      <c r="A21" s="6" t="s">
        <v>20</v>
      </c>
      <c r="B21" s="7">
        <v>109023</v>
      </c>
      <c r="C21" s="7">
        <v>89233</v>
      </c>
      <c r="D21" s="16">
        <f t="shared" si="0"/>
        <v>0.81847866963851668</v>
      </c>
      <c r="E21" s="8">
        <v>1320</v>
      </c>
      <c r="F21" s="7">
        <f t="shared" si="1"/>
        <v>14.992424242424242</v>
      </c>
      <c r="G21" s="9">
        <f t="shared" si="2"/>
        <v>82.593181818181819</v>
      </c>
      <c r="H21" s="20">
        <v>19790</v>
      </c>
      <c r="I21" s="14">
        <v>14150</v>
      </c>
      <c r="J21" s="14">
        <v>22575</v>
      </c>
      <c r="K21" s="14">
        <v>10008</v>
      </c>
      <c r="L21" s="14">
        <v>16760</v>
      </c>
      <c r="M21" s="14">
        <v>0</v>
      </c>
      <c r="N21" s="14">
        <v>5670</v>
      </c>
      <c r="O21" s="14">
        <v>12880</v>
      </c>
      <c r="P21" s="14">
        <v>3570</v>
      </c>
      <c r="Q21" s="14">
        <v>1840</v>
      </c>
      <c r="R21" s="14">
        <v>190</v>
      </c>
      <c r="S21" s="14">
        <v>200</v>
      </c>
      <c r="T21" s="14">
        <v>0</v>
      </c>
      <c r="U21" s="14">
        <v>0</v>
      </c>
      <c r="V21" s="14">
        <v>0</v>
      </c>
      <c r="W21" s="14">
        <v>240</v>
      </c>
      <c r="X21" s="14">
        <v>1150</v>
      </c>
      <c r="Y21" s="14">
        <v>0</v>
      </c>
      <c r="Z21" s="14">
        <f t="shared" si="3"/>
        <v>109023</v>
      </c>
    </row>
    <row r="22" spans="1:26" ht="35.1" customHeight="1" thickTop="1" thickBot="1" x14ac:dyDescent="0.3">
      <c r="A22" s="6" t="s">
        <v>21</v>
      </c>
      <c r="B22" s="7">
        <v>26813</v>
      </c>
      <c r="C22" s="7">
        <v>21923</v>
      </c>
      <c r="D22" s="16">
        <f t="shared" si="0"/>
        <v>0.81762577854026031</v>
      </c>
      <c r="E22" s="8">
        <v>307</v>
      </c>
      <c r="F22" s="7">
        <f t="shared" si="1"/>
        <v>15.928338762214985</v>
      </c>
      <c r="G22" s="9">
        <f t="shared" si="2"/>
        <v>87.338762214983717</v>
      </c>
      <c r="H22" s="20">
        <v>4890</v>
      </c>
      <c r="I22" s="14">
        <v>2650</v>
      </c>
      <c r="J22" s="14">
        <v>4860</v>
      </c>
      <c r="K22" s="14">
        <v>5013</v>
      </c>
      <c r="L22" s="14">
        <v>6260</v>
      </c>
      <c r="M22" s="14">
        <v>0</v>
      </c>
      <c r="N22" s="14">
        <v>1360</v>
      </c>
      <c r="O22" s="14">
        <v>1160</v>
      </c>
      <c r="P22" s="14">
        <v>0</v>
      </c>
      <c r="Q22" s="14">
        <v>620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f t="shared" si="3"/>
        <v>26813</v>
      </c>
    </row>
    <row r="23" spans="1:26" ht="35.1" customHeight="1" thickTop="1" thickBot="1" x14ac:dyDescent="0.3">
      <c r="A23" s="6" t="s">
        <v>22</v>
      </c>
      <c r="B23" s="7">
        <v>124601</v>
      </c>
      <c r="C23" s="7">
        <v>101391</v>
      </c>
      <c r="D23" s="16">
        <f t="shared" si="0"/>
        <v>0.81372541151355127</v>
      </c>
      <c r="E23" s="8">
        <v>1197</v>
      </c>
      <c r="F23" s="7">
        <f t="shared" si="1"/>
        <v>19.390142021720969</v>
      </c>
      <c r="G23" s="9">
        <f t="shared" si="2"/>
        <v>104.09440267335005</v>
      </c>
      <c r="H23" s="20">
        <v>23210</v>
      </c>
      <c r="I23" s="14">
        <v>14820</v>
      </c>
      <c r="J23" s="14">
        <v>17150</v>
      </c>
      <c r="K23" s="14">
        <v>12571</v>
      </c>
      <c r="L23" s="14">
        <v>22430</v>
      </c>
      <c r="M23" s="14">
        <v>0</v>
      </c>
      <c r="N23" s="14">
        <v>10020</v>
      </c>
      <c r="O23" s="14">
        <v>9340</v>
      </c>
      <c r="P23" s="14">
        <v>10060</v>
      </c>
      <c r="Q23" s="14">
        <v>1840</v>
      </c>
      <c r="R23" s="14">
        <v>3040</v>
      </c>
      <c r="S23" s="14">
        <v>0</v>
      </c>
      <c r="T23" s="14">
        <v>80</v>
      </c>
      <c r="U23" s="14">
        <v>0</v>
      </c>
      <c r="V23" s="14">
        <v>0</v>
      </c>
      <c r="W23" s="14">
        <v>40</v>
      </c>
      <c r="X23" s="14">
        <v>0</v>
      </c>
      <c r="Y23" s="14">
        <v>0</v>
      </c>
      <c r="Z23" s="14">
        <f t="shared" si="3"/>
        <v>124601</v>
      </c>
    </row>
    <row r="24" spans="1:26" ht="35.1" customHeight="1" thickTop="1" thickBot="1" x14ac:dyDescent="0.3">
      <c r="A24" s="6" t="s">
        <v>23</v>
      </c>
      <c r="B24" s="7">
        <v>63041</v>
      </c>
      <c r="C24" s="7">
        <v>51651</v>
      </c>
      <c r="D24" s="16">
        <f t="shared" si="0"/>
        <v>0.81932393204422516</v>
      </c>
      <c r="E24" s="8">
        <v>1185</v>
      </c>
      <c r="F24" s="7">
        <f t="shared" si="1"/>
        <v>9.6118143459915615</v>
      </c>
      <c r="G24" s="9">
        <f t="shared" si="2"/>
        <v>53.199156118143463</v>
      </c>
      <c r="H24" s="20">
        <v>11390</v>
      </c>
      <c r="I24" s="14">
        <v>8680</v>
      </c>
      <c r="J24" s="14">
        <v>10931</v>
      </c>
      <c r="K24" s="14">
        <v>5900</v>
      </c>
      <c r="L24" s="14">
        <v>14750</v>
      </c>
      <c r="M24" s="14">
        <v>0</v>
      </c>
      <c r="N24" s="14">
        <v>2960</v>
      </c>
      <c r="O24" s="14">
        <v>2120</v>
      </c>
      <c r="P24" s="14">
        <v>2150</v>
      </c>
      <c r="Q24" s="14">
        <v>400</v>
      </c>
      <c r="R24" s="14">
        <v>920</v>
      </c>
      <c r="S24" s="14">
        <v>300</v>
      </c>
      <c r="T24" s="14">
        <v>40</v>
      </c>
      <c r="U24" s="14">
        <v>0</v>
      </c>
      <c r="V24" s="14">
        <v>0</v>
      </c>
      <c r="W24" s="14">
        <v>500</v>
      </c>
      <c r="X24" s="14">
        <v>2000</v>
      </c>
      <c r="Y24" s="14">
        <v>0</v>
      </c>
      <c r="Z24" s="14">
        <f t="shared" si="3"/>
        <v>63041</v>
      </c>
    </row>
    <row r="25" spans="1:26" ht="35.1" customHeight="1" thickTop="1" thickBot="1" x14ac:dyDescent="0.3">
      <c r="A25" s="6" t="s">
        <v>24</v>
      </c>
      <c r="B25" s="7">
        <v>91294</v>
      </c>
      <c r="C25" s="7">
        <v>83784</v>
      </c>
      <c r="D25" s="16">
        <f t="shared" si="0"/>
        <v>0.91773829605450519</v>
      </c>
      <c r="E25" s="8">
        <v>896</v>
      </c>
      <c r="F25" s="7">
        <f t="shared" si="1"/>
        <v>8.3816964285714288</v>
      </c>
      <c r="G25" s="9">
        <f t="shared" si="2"/>
        <v>101.890625</v>
      </c>
      <c r="H25" s="20">
        <v>7510</v>
      </c>
      <c r="I25" s="14">
        <v>9150</v>
      </c>
      <c r="J25" s="14">
        <v>12000</v>
      </c>
      <c r="K25" s="14">
        <v>11814</v>
      </c>
      <c r="L25" s="14">
        <v>9320</v>
      </c>
      <c r="M25" s="14">
        <v>0</v>
      </c>
      <c r="N25" s="14">
        <v>13900</v>
      </c>
      <c r="O25" s="14">
        <v>11720</v>
      </c>
      <c r="P25" s="14">
        <v>14980</v>
      </c>
      <c r="Q25" s="14">
        <v>900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f t="shared" si="3"/>
        <v>91294</v>
      </c>
    </row>
    <row r="26" spans="1:26" ht="35.1" customHeight="1" thickTop="1" thickBot="1" x14ac:dyDescent="0.3">
      <c r="A26" s="6" t="s">
        <v>25</v>
      </c>
      <c r="B26" s="7">
        <v>142095</v>
      </c>
      <c r="C26" s="7">
        <v>108575</v>
      </c>
      <c r="D26" s="16">
        <f t="shared" si="0"/>
        <v>0.76410148140328649</v>
      </c>
      <c r="E26" s="8">
        <v>1364</v>
      </c>
      <c r="F26" s="7">
        <f t="shared" si="1"/>
        <v>20.26392961876833</v>
      </c>
      <c r="G26" s="9">
        <f t="shared" si="2"/>
        <v>104.17521994134897</v>
      </c>
      <c r="H26" s="20">
        <v>27640</v>
      </c>
      <c r="I26" s="14">
        <v>15945</v>
      </c>
      <c r="J26" s="14">
        <v>27925</v>
      </c>
      <c r="K26" s="14">
        <v>17165</v>
      </c>
      <c r="L26" s="14">
        <v>26990</v>
      </c>
      <c r="M26" s="14">
        <v>5880</v>
      </c>
      <c r="N26" s="14">
        <v>5660</v>
      </c>
      <c r="O26" s="14">
        <v>9150</v>
      </c>
      <c r="P26" s="14">
        <v>2380</v>
      </c>
      <c r="Q26" s="14">
        <v>2005</v>
      </c>
      <c r="R26" s="14">
        <v>160</v>
      </c>
      <c r="S26" s="14">
        <v>150</v>
      </c>
      <c r="T26" s="14">
        <v>40</v>
      </c>
      <c r="U26" s="14">
        <v>100</v>
      </c>
      <c r="V26" s="14">
        <v>0</v>
      </c>
      <c r="W26" s="14">
        <v>120</v>
      </c>
      <c r="X26" s="14">
        <v>785</v>
      </c>
      <c r="Y26" s="14">
        <v>0</v>
      </c>
      <c r="Z26" s="14">
        <f t="shared" si="3"/>
        <v>142095</v>
      </c>
    </row>
    <row r="27" spans="1:26" ht="35.1" customHeight="1" thickTop="1" thickBot="1" x14ac:dyDescent="0.3">
      <c r="A27" s="6" t="s">
        <v>26</v>
      </c>
      <c r="B27" s="7">
        <v>212075</v>
      </c>
      <c r="C27" s="7">
        <v>166685</v>
      </c>
      <c r="D27" s="16">
        <f t="shared" si="0"/>
        <v>0.78597194388777558</v>
      </c>
      <c r="E27" s="8">
        <v>1566</v>
      </c>
      <c r="F27" s="7">
        <f t="shared" si="1"/>
        <v>25.485312899106003</v>
      </c>
      <c r="G27" s="9">
        <f t="shared" si="2"/>
        <v>135.42464878671774</v>
      </c>
      <c r="H27" s="20">
        <v>39910</v>
      </c>
      <c r="I27" s="14">
        <v>19425</v>
      </c>
      <c r="J27" s="14">
        <v>30235</v>
      </c>
      <c r="K27" s="14">
        <v>14182</v>
      </c>
      <c r="L27" s="14">
        <v>29740</v>
      </c>
      <c r="M27" s="14">
        <v>5480</v>
      </c>
      <c r="N27" s="14">
        <v>20170</v>
      </c>
      <c r="O27" s="14">
        <v>40300</v>
      </c>
      <c r="P27" s="14">
        <v>5400</v>
      </c>
      <c r="Q27" s="14">
        <v>2268</v>
      </c>
      <c r="R27" s="14">
        <v>780</v>
      </c>
      <c r="S27" s="14">
        <v>190</v>
      </c>
      <c r="T27" s="14">
        <v>0</v>
      </c>
      <c r="U27" s="14">
        <v>0</v>
      </c>
      <c r="V27" s="14">
        <v>0</v>
      </c>
      <c r="W27" s="14">
        <v>0</v>
      </c>
      <c r="X27" s="14">
        <v>3995</v>
      </c>
      <c r="Y27" s="14">
        <v>0</v>
      </c>
      <c r="Z27" s="14">
        <f t="shared" si="3"/>
        <v>212075</v>
      </c>
    </row>
    <row r="28" spans="1:26" ht="35.1" customHeight="1" thickTop="1" thickBot="1" x14ac:dyDescent="0.3">
      <c r="A28" s="6" t="s">
        <v>27</v>
      </c>
      <c r="B28" s="7">
        <v>21005</v>
      </c>
      <c r="C28" s="7">
        <v>15475</v>
      </c>
      <c r="D28" s="16">
        <f t="shared" si="0"/>
        <v>0.73672935015472507</v>
      </c>
      <c r="E28" s="8">
        <v>391</v>
      </c>
      <c r="F28" s="7">
        <f t="shared" si="1"/>
        <v>14.143222506393862</v>
      </c>
      <c r="G28" s="9">
        <f t="shared" si="2"/>
        <v>53.721227621483379</v>
      </c>
      <c r="H28" s="20">
        <v>5530</v>
      </c>
      <c r="I28" s="14">
        <v>2572</v>
      </c>
      <c r="J28" s="14">
        <v>3623</v>
      </c>
      <c r="K28" s="14">
        <v>2500</v>
      </c>
      <c r="L28" s="14">
        <v>6780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f t="shared" si="3"/>
        <v>21005</v>
      </c>
    </row>
    <row r="29" spans="1:26" ht="35.1" customHeight="1" thickTop="1" thickBot="1" x14ac:dyDescent="0.3">
      <c r="A29" s="6" t="s">
        <v>28</v>
      </c>
      <c r="B29" s="7">
        <v>321658</v>
      </c>
      <c r="C29" s="7">
        <v>234648</v>
      </c>
      <c r="D29" s="16">
        <f t="shared" si="0"/>
        <v>0.72949530246410788</v>
      </c>
      <c r="E29" s="8">
        <v>4173</v>
      </c>
      <c r="F29" s="7">
        <f t="shared" si="1"/>
        <v>20.850706925473279</v>
      </c>
      <c r="G29" s="9">
        <f t="shared" si="2"/>
        <v>77.080757248981541</v>
      </c>
      <c r="H29" s="20">
        <v>87010</v>
      </c>
      <c r="I29" s="14">
        <v>31598</v>
      </c>
      <c r="J29" s="14">
        <v>35487</v>
      </c>
      <c r="K29" s="14">
        <v>34120</v>
      </c>
      <c r="L29" s="14">
        <v>58400</v>
      </c>
      <c r="M29" s="14">
        <v>0</v>
      </c>
      <c r="N29" s="14">
        <v>8410</v>
      </c>
      <c r="O29" s="14">
        <v>12560</v>
      </c>
      <c r="P29" s="14">
        <v>23570</v>
      </c>
      <c r="Q29" s="14">
        <v>4553</v>
      </c>
      <c r="R29" s="14">
        <v>10270</v>
      </c>
      <c r="S29" s="14">
        <v>1070</v>
      </c>
      <c r="T29" s="14">
        <v>0</v>
      </c>
      <c r="U29" s="14">
        <v>0</v>
      </c>
      <c r="V29" s="14">
        <v>175</v>
      </c>
      <c r="W29" s="14">
        <v>630</v>
      </c>
      <c r="X29" s="14">
        <v>13805</v>
      </c>
      <c r="Y29" s="14">
        <v>0</v>
      </c>
      <c r="Z29" s="14">
        <f t="shared" si="3"/>
        <v>321658</v>
      </c>
    </row>
    <row r="30" spans="1:26" ht="35.1" customHeight="1" thickTop="1" thickBot="1" x14ac:dyDescent="0.3">
      <c r="A30" s="6" t="s">
        <v>29</v>
      </c>
      <c r="B30" s="7">
        <v>137028</v>
      </c>
      <c r="C30" s="7">
        <v>113528</v>
      </c>
      <c r="D30" s="16">
        <f t="shared" si="0"/>
        <v>0.82850220392912399</v>
      </c>
      <c r="E30" s="8">
        <v>1239</v>
      </c>
      <c r="F30" s="7">
        <f t="shared" si="1"/>
        <v>18.966908797417272</v>
      </c>
      <c r="G30" s="9">
        <f t="shared" si="2"/>
        <v>110.5956416464891</v>
      </c>
      <c r="H30" s="20">
        <v>23500</v>
      </c>
      <c r="I30" s="14">
        <v>14955</v>
      </c>
      <c r="J30" s="14">
        <v>19785</v>
      </c>
      <c r="K30" s="14">
        <v>13160</v>
      </c>
      <c r="L30" s="14">
        <v>18420</v>
      </c>
      <c r="M30" s="14">
        <v>0</v>
      </c>
      <c r="N30" s="14">
        <v>14780</v>
      </c>
      <c r="O30" s="14">
        <v>6260</v>
      </c>
      <c r="P30" s="14">
        <v>7770</v>
      </c>
      <c r="Q30" s="14">
        <v>3662</v>
      </c>
      <c r="R30" s="14">
        <v>3140</v>
      </c>
      <c r="S30" s="14">
        <v>500</v>
      </c>
      <c r="T30" s="14">
        <v>0</v>
      </c>
      <c r="U30" s="14">
        <v>426</v>
      </c>
      <c r="V30" s="14">
        <v>0</v>
      </c>
      <c r="W30" s="14">
        <v>0</v>
      </c>
      <c r="X30" s="14">
        <v>10670</v>
      </c>
      <c r="Y30" s="14">
        <v>0</v>
      </c>
      <c r="Z30" s="14">
        <f t="shared" si="3"/>
        <v>137028</v>
      </c>
    </row>
    <row r="31" spans="1:26" ht="35.1" customHeight="1" thickTop="1" thickBot="1" x14ac:dyDescent="0.3">
      <c r="A31" s="6" t="s">
        <v>30</v>
      </c>
      <c r="B31" s="7">
        <v>190302</v>
      </c>
      <c r="C31" s="7">
        <v>146182</v>
      </c>
      <c r="D31" s="16">
        <f t="shared" si="0"/>
        <v>0.76815798047314265</v>
      </c>
      <c r="E31" s="8">
        <v>1623</v>
      </c>
      <c r="F31" s="7">
        <f t="shared" si="1"/>
        <v>27.184226740603819</v>
      </c>
      <c r="G31" s="9">
        <f t="shared" si="2"/>
        <v>117.25323475046211</v>
      </c>
      <c r="H31" s="20">
        <v>44120</v>
      </c>
      <c r="I31" s="14">
        <v>24410</v>
      </c>
      <c r="J31" s="14">
        <v>35400</v>
      </c>
      <c r="K31" s="14">
        <v>17752</v>
      </c>
      <c r="L31" s="14">
        <v>33410</v>
      </c>
      <c r="M31" s="14">
        <v>0</v>
      </c>
      <c r="N31" s="14">
        <v>4690</v>
      </c>
      <c r="O31" s="14">
        <v>21230</v>
      </c>
      <c r="P31" s="14">
        <v>4120</v>
      </c>
      <c r="Q31" s="14">
        <v>2975</v>
      </c>
      <c r="R31" s="14">
        <v>450</v>
      </c>
      <c r="S31" s="14">
        <v>200</v>
      </c>
      <c r="T31" s="14">
        <v>80</v>
      </c>
      <c r="U31" s="14">
        <v>0</v>
      </c>
      <c r="V31" s="14">
        <v>0</v>
      </c>
      <c r="W31" s="14">
        <v>0</v>
      </c>
      <c r="X31" s="14">
        <v>1465</v>
      </c>
      <c r="Y31" s="14">
        <v>0</v>
      </c>
      <c r="Z31" s="14">
        <f t="shared" si="3"/>
        <v>190302</v>
      </c>
    </row>
    <row r="32" spans="1:26" ht="35.1" customHeight="1" thickTop="1" thickBot="1" x14ac:dyDescent="0.3">
      <c r="A32" s="6" t="s">
        <v>31</v>
      </c>
      <c r="B32" s="7">
        <v>2542484</v>
      </c>
      <c r="C32" s="7">
        <v>967694</v>
      </c>
      <c r="D32" s="16">
        <f t="shared" si="0"/>
        <v>0.38060967148662489</v>
      </c>
      <c r="E32" s="8">
        <v>18537</v>
      </c>
      <c r="F32" s="7">
        <f t="shared" si="1"/>
        <v>79.553865242488001</v>
      </c>
      <c r="G32" s="9">
        <f t="shared" si="2"/>
        <v>137.15725306144469</v>
      </c>
      <c r="H32" s="20">
        <v>1474690</v>
      </c>
      <c r="I32" s="14">
        <v>194784</v>
      </c>
      <c r="J32" s="14">
        <v>138331</v>
      </c>
      <c r="K32" s="14">
        <v>156680</v>
      </c>
      <c r="L32" s="14">
        <v>79370</v>
      </c>
      <c r="M32" s="14">
        <v>100100</v>
      </c>
      <c r="N32" s="14">
        <v>30280</v>
      </c>
      <c r="O32" s="14">
        <v>121580</v>
      </c>
      <c r="P32" s="14">
        <v>103200</v>
      </c>
      <c r="Q32" s="14">
        <v>26518</v>
      </c>
      <c r="R32" s="14">
        <v>55750</v>
      </c>
      <c r="S32" s="14">
        <v>2300</v>
      </c>
      <c r="T32" s="14">
        <v>520</v>
      </c>
      <c r="U32" s="14">
        <v>4161</v>
      </c>
      <c r="V32" s="14">
        <v>750</v>
      </c>
      <c r="W32" s="14">
        <v>8820</v>
      </c>
      <c r="X32" s="14">
        <v>44650</v>
      </c>
      <c r="Y32" s="14">
        <v>0</v>
      </c>
      <c r="Z32" s="14">
        <f t="shared" si="3"/>
        <v>2542484</v>
      </c>
    </row>
    <row r="33" spans="1:26" s="3" customFormat="1" ht="35.1" customHeight="1" thickTop="1" thickBot="1" x14ac:dyDescent="0.3">
      <c r="A33" s="6"/>
      <c r="B33" s="7">
        <f>SUM(B3:B32)</f>
        <v>19548093</v>
      </c>
      <c r="C33" s="7">
        <f>SUM(C3:C32)</f>
        <v>9531733</v>
      </c>
      <c r="D33" s="16">
        <f t="shared" si="0"/>
        <v>0.48760423842878176</v>
      </c>
      <c r="E33" s="8">
        <f>SUM(E3:E32)</f>
        <v>145570</v>
      </c>
      <c r="F33" s="7">
        <f>H33/E33</f>
        <v>65.220718554647249</v>
      </c>
      <c r="G33" s="9">
        <f t="shared" si="2"/>
        <v>134.28654942639281</v>
      </c>
      <c r="H33" s="20">
        <v>9494180</v>
      </c>
      <c r="I33" s="14">
        <v>1979190</v>
      </c>
      <c r="J33" s="14">
        <v>1602792</v>
      </c>
      <c r="K33" s="14">
        <v>1311020</v>
      </c>
      <c r="L33" s="14">
        <v>2026910</v>
      </c>
      <c r="M33" s="14">
        <v>522180</v>
      </c>
      <c r="N33" s="14">
        <v>448420</v>
      </c>
      <c r="O33" s="14">
        <v>993860</v>
      </c>
      <c r="P33" s="14">
        <v>450780</v>
      </c>
      <c r="Q33" s="14">
        <v>162614</v>
      </c>
      <c r="R33" s="14">
        <v>128730</v>
      </c>
      <c r="S33" s="14">
        <v>18760</v>
      </c>
      <c r="T33" s="14">
        <v>4480</v>
      </c>
      <c r="U33" s="14">
        <v>12343</v>
      </c>
      <c r="V33" s="14">
        <v>2544</v>
      </c>
      <c r="W33" s="14">
        <v>93760</v>
      </c>
      <c r="X33" s="14">
        <v>295530</v>
      </c>
      <c r="Y33" s="14">
        <v>130</v>
      </c>
      <c r="Z33" s="14">
        <f>SUM(Z3:Z32)</f>
        <v>19548223</v>
      </c>
    </row>
    <row r="34" spans="1:26" ht="15.75" thickTop="1" x14ac:dyDescent="0.25">
      <c r="A34" s="1"/>
    </row>
    <row r="35" spans="1:26" x14ac:dyDescent="0.25">
      <c r="A35" s="1"/>
    </row>
    <row r="36" spans="1:26" x14ac:dyDescent="0.25">
      <c r="A36" s="1"/>
      <c r="D36" s="17">
        <f>C32/B32</f>
        <v>0.38060967148662489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tabSelected="1" zoomScale="59" zoomScaleNormal="59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D34" sqref="D34"/>
    </sheetView>
  </sheetViews>
  <sheetFormatPr defaultColWidth="46" defaultRowHeight="15" x14ac:dyDescent="0.25"/>
  <cols>
    <col min="1" max="1" width="41.28515625" style="2" customWidth="1"/>
    <col min="2" max="2" width="17.28515625" bestFit="1" customWidth="1"/>
    <col min="3" max="3" width="26.7109375" bestFit="1" customWidth="1"/>
    <col min="4" max="4" width="18.5703125" style="17" bestFit="1" customWidth="1"/>
    <col min="5" max="5" width="15.5703125" bestFit="1" customWidth="1"/>
    <col min="6" max="6" width="21.42578125" bestFit="1" customWidth="1"/>
    <col min="7" max="7" width="20.7109375" style="4" bestFit="1" customWidth="1"/>
    <col min="8" max="8" width="21.42578125" bestFit="1" customWidth="1"/>
    <col min="9" max="12" width="15.5703125" bestFit="1" customWidth="1"/>
    <col min="13" max="13" width="19.28515625" bestFit="1" customWidth="1"/>
    <col min="14" max="14" width="18" bestFit="1" customWidth="1"/>
    <col min="15" max="18" width="15.5703125" bestFit="1" customWidth="1"/>
    <col min="19" max="19" width="16.5703125" bestFit="1" customWidth="1"/>
    <col min="20" max="21" width="15.5703125" bestFit="1" customWidth="1"/>
    <col min="22" max="22" width="19.28515625" bestFit="1" customWidth="1"/>
    <col min="23" max="23" width="21.7109375" bestFit="1" customWidth="1"/>
    <col min="24" max="24" width="15.5703125" bestFit="1" customWidth="1"/>
    <col min="25" max="25" width="18" bestFit="1" customWidth="1"/>
    <col min="26" max="26" width="15.5703125" bestFit="1" customWidth="1"/>
  </cols>
  <sheetData>
    <row r="1" spans="1:27" s="12" customFormat="1" ht="63.75" thickBot="1" x14ac:dyDescent="0.3">
      <c r="A1" s="13" t="s">
        <v>3</v>
      </c>
      <c r="B1" s="10" t="s">
        <v>0</v>
      </c>
      <c r="C1" s="10" t="s">
        <v>1</v>
      </c>
      <c r="D1" s="15" t="s">
        <v>55</v>
      </c>
      <c r="E1" s="10" t="s">
        <v>2</v>
      </c>
      <c r="F1" s="10" t="s">
        <v>54</v>
      </c>
      <c r="G1" s="10" t="s">
        <v>33</v>
      </c>
      <c r="H1" s="19" t="s">
        <v>37</v>
      </c>
      <c r="I1" s="11" t="s">
        <v>34</v>
      </c>
      <c r="J1" s="11" t="s">
        <v>35</v>
      </c>
      <c r="K1" s="11" t="s">
        <v>38</v>
      </c>
      <c r="L1" s="11" t="s">
        <v>39</v>
      </c>
      <c r="M1" s="11" t="s">
        <v>40</v>
      </c>
      <c r="N1" s="11" t="s">
        <v>49</v>
      </c>
      <c r="O1" s="11" t="s">
        <v>41</v>
      </c>
      <c r="P1" s="11" t="s">
        <v>42</v>
      </c>
      <c r="Q1" s="11" t="s">
        <v>43</v>
      </c>
      <c r="R1" s="11" t="s">
        <v>50</v>
      </c>
      <c r="S1" s="11" t="s">
        <v>44</v>
      </c>
      <c r="T1" s="11" t="s">
        <v>51</v>
      </c>
      <c r="U1" s="11" t="s">
        <v>45</v>
      </c>
      <c r="V1" s="11" t="s">
        <v>46</v>
      </c>
      <c r="W1" s="11" t="s">
        <v>47</v>
      </c>
      <c r="X1" s="11" t="s">
        <v>53</v>
      </c>
      <c r="Y1" s="11" t="s">
        <v>52</v>
      </c>
      <c r="Z1" s="11" t="s">
        <v>48</v>
      </c>
    </row>
    <row r="2" spans="1:27" s="12" customFormat="1" ht="22.5" thickTop="1" thickBot="1" x14ac:dyDescent="0.3">
      <c r="A2" s="22" t="s">
        <v>70</v>
      </c>
      <c r="B2" s="10" t="s">
        <v>67</v>
      </c>
      <c r="C2" s="10" t="s">
        <v>67</v>
      </c>
      <c r="D2" s="10" t="s">
        <v>67</v>
      </c>
      <c r="E2" s="10" t="s">
        <v>67</v>
      </c>
      <c r="F2" s="10" t="s">
        <v>67</v>
      </c>
      <c r="G2" s="10" t="s">
        <v>67</v>
      </c>
      <c r="H2" s="19" t="s">
        <v>67</v>
      </c>
      <c r="I2" s="11" t="s">
        <v>67</v>
      </c>
      <c r="J2" s="11" t="s">
        <v>67</v>
      </c>
      <c r="K2" s="11" t="s">
        <v>67</v>
      </c>
      <c r="L2" s="11" t="s">
        <v>67</v>
      </c>
      <c r="M2" s="11" t="s">
        <v>67</v>
      </c>
      <c r="N2" s="11" t="s">
        <v>67</v>
      </c>
      <c r="O2" s="11" t="s">
        <v>67</v>
      </c>
      <c r="P2" s="11" t="s">
        <v>67</v>
      </c>
      <c r="Q2" s="11" t="s">
        <v>67</v>
      </c>
      <c r="R2" s="11" t="s">
        <v>67</v>
      </c>
      <c r="S2" s="11" t="s">
        <v>67</v>
      </c>
      <c r="T2" s="11" t="s">
        <v>67</v>
      </c>
      <c r="U2" s="11" t="s">
        <v>67</v>
      </c>
      <c r="V2" s="11" t="s">
        <v>67</v>
      </c>
      <c r="W2" s="11" t="s">
        <v>67</v>
      </c>
      <c r="X2" s="11" t="s">
        <v>67</v>
      </c>
      <c r="Y2" s="11" t="s">
        <v>67</v>
      </c>
      <c r="Z2" s="11" t="s">
        <v>67</v>
      </c>
    </row>
    <row r="3" spans="1:27" ht="35.1" customHeight="1" thickTop="1" thickBot="1" x14ac:dyDescent="0.3">
      <c r="A3" s="5" t="s">
        <v>4</v>
      </c>
      <c r="B3" s="7">
        <f>'primo trimestre 2021'!B3+'secondo trimestre 2021'!B3</f>
        <v>26188464</v>
      </c>
      <c r="C3" s="7">
        <f>'primo trimestre 2021'!C3+'secondo trimestre 2021'!C3</f>
        <v>11184124</v>
      </c>
      <c r="D3" s="16">
        <f>C3/B3</f>
        <v>0.42706299995295638</v>
      </c>
      <c r="E3" s="8">
        <v>92876</v>
      </c>
      <c r="F3" s="7">
        <f>H3/E3</f>
        <v>152.4228002928636</v>
      </c>
      <c r="G3" s="21">
        <f>(B3/E3)</f>
        <v>281.97235023041475</v>
      </c>
      <c r="H3" s="20">
        <f>'primo trimestre 2021'!H3+'secondo trimestre 2021'!H3</f>
        <v>14156420</v>
      </c>
      <c r="I3" s="14">
        <f>'primo trimestre 2021'!I3+'secondo trimestre 2021'!I3</f>
        <v>2781164</v>
      </c>
      <c r="J3" s="14">
        <f>'primo trimestre 2021'!J3+'secondo trimestre 2021'!J3</f>
        <v>1804810</v>
      </c>
      <c r="K3" s="14">
        <f>'primo trimestre 2021'!K3+'secondo trimestre 2021'!K3</f>
        <v>1499538</v>
      </c>
      <c r="L3" s="14">
        <f>'primo trimestre 2021'!L3+'secondo trimestre 2021'!L3</f>
        <v>2621230</v>
      </c>
      <c r="M3" s="14">
        <f>'primo trimestre 2021'!M3+'secondo trimestre 2021'!M3</f>
        <v>847920</v>
      </c>
      <c r="N3" s="14">
        <f>'primo trimestre 2021'!N3+'secondo trimestre 2021'!N3</f>
        <v>508420</v>
      </c>
      <c r="O3" s="14">
        <f>'primo trimestre 2021'!O3+'secondo trimestre 2021'!O3</f>
        <v>774540</v>
      </c>
      <c r="P3" s="14">
        <f>'primo trimestre 2021'!P3+'secondo trimestre 2021'!P3</f>
        <v>444740</v>
      </c>
      <c r="Q3" s="14">
        <f>'primo trimestre 2021'!Q3+'secondo trimestre 2021'!Q3</f>
        <v>192773</v>
      </c>
      <c r="R3" s="14">
        <f>'primo trimestre 2021'!R3+'secondo trimestre 2021'!R3</f>
        <v>90590</v>
      </c>
      <c r="S3" s="14">
        <f>'primo trimestre 2021'!S3+'secondo trimestre 2021'!S3</f>
        <v>16360</v>
      </c>
      <c r="T3" s="14">
        <f>'primo trimestre 2021'!T3+'secondo trimestre 2021'!T3</f>
        <v>5180</v>
      </c>
      <c r="U3" s="14">
        <f>'primo trimestre 2021'!U3+'secondo trimestre 2021'!U3</f>
        <v>13118</v>
      </c>
      <c r="V3" s="14">
        <f>'primo trimestre 2021'!V3+'secondo trimestre 2021'!V3</f>
        <v>2636</v>
      </c>
      <c r="W3" s="14">
        <f>'primo trimestre 2021'!W3+'secondo trimestre 2021'!W3</f>
        <v>154385</v>
      </c>
      <c r="X3" s="14">
        <f>'primo trimestre 2021'!X3+'secondo trimestre 2021'!X3</f>
        <v>274640</v>
      </c>
      <c r="Y3" s="14">
        <f>'primo trimestre 2021'!Y3+'secondo trimestre 2021'!Y3</f>
        <v>130</v>
      </c>
      <c r="Z3" s="14">
        <f>SUM(H3:Y3)</f>
        <v>26188594</v>
      </c>
      <c r="AA3" s="18"/>
    </row>
    <row r="4" spans="1:27" ht="35.1" customHeight="1" thickTop="1" thickBot="1" x14ac:dyDescent="0.3">
      <c r="A4" s="5" t="s">
        <v>5</v>
      </c>
      <c r="B4" s="7">
        <f>'primo trimestre 2021'!B4+'secondo trimestre 2021'!B4</f>
        <v>75324</v>
      </c>
      <c r="C4" s="7">
        <f>'primo trimestre 2021'!C4+'secondo trimestre 2021'!C4</f>
        <v>57864</v>
      </c>
      <c r="D4" s="16">
        <f t="shared" ref="D4:D32" si="0">C4/B4</f>
        <v>0.768201370081249</v>
      </c>
      <c r="E4" s="8">
        <v>423</v>
      </c>
      <c r="F4" s="7">
        <f t="shared" ref="F4:F32" si="1">H4/E4</f>
        <v>41.276595744680854</v>
      </c>
      <c r="G4" s="21">
        <f t="shared" ref="G4:G32" si="2">(B4/E4)</f>
        <v>178.0709219858156</v>
      </c>
      <c r="H4" s="20">
        <f>'primo trimestre 2021'!H4+'secondo trimestre 2021'!H4</f>
        <v>17460</v>
      </c>
      <c r="I4" s="14">
        <f>'primo trimestre 2021'!I4+'secondo trimestre 2021'!I4</f>
        <v>8983</v>
      </c>
      <c r="J4" s="14">
        <f>'primo trimestre 2021'!J4+'secondo trimestre 2021'!J4</f>
        <v>12380</v>
      </c>
      <c r="K4" s="14">
        <f>'primo trimestre 2021'!K4+'secondo trimestre 2021'!K4</f>
        <v>8536</v>
      </c>
      <c r="L4" s="14">
        <f>'primo trimestre 2021'!L4+'secondo trimestre 2021'!L4</f>
        <v>18660</v>
      </c>
      <c r="M4" s="14">
        <f>'primo trimestre 2021'!M4+'secondo trimestre 2021'!M4</f>
        <v>0</v>
      </c>
      <c r="N4" s="14">
        <f>'primo trimestre 2021'!N4+'secondo trimestre 2021'!N4</f>
        <v>8080</v>
      </c>
      <c r="O4" s="14">
        <f>'primo trimestre 2021'!O4+'secondo trimestre 2021'!O4</f>
        <v>190</v>
      </c>
      <c r="P4" s="14">
        <f>'primo trimestre 2021'!P4+'secondo trimestre 2021'!P4</f>
        <v>100</v>
      </c>
      <c r="Q4" s="14">
        <f>'primo trimestre 2021'!Q4+'secondo trimestre 2021'!Q4</f>
        <v>935</v>
      </c>
      <c r="R4" s="14">
        <f>'primo trimestre 2021'!R4+'secondo trimestre 2021'!R4</f>
        <v>0</v>
      </c>
      <c r="S4" s="14">
        <f>'primo trimestre 2021'!S4+'secondo trimestre 2021'!S4</f>
        <v>0</v>
      </c>
      <c r="T4" s="14">
        <f>'primo trimestre 2021'!T4+'secondo trimestre 2021'!T4</f>
        <v>0</v>
      </c>
      <c r="U4" s="14">
        <f>'primo trimestre 2021'!U4+'secondo trimestre 2021'!U4</f>
        <v>0</v>
      </c>
      <c r="V4" s="14">
        <f>'primo trimestre 2021'!V4+'secondo trimestre 2021'!V4</f>
        <v>0</v>
      </c>
      <c r="W4" s="14">
        <f>'primo trimestre 2021'!W4+'secondo trimestre 2021'!W4</f>
        <v>0</v>
      </c>
      <c r="X4" s="14">
        <f>'primo trimestre 2021'!X4+'secondo trimestre 2021'!X4</f>
        <v>0</v>
      </c>
      <c r="Y4" s="14">
        <f>'primo trimestre 2021'!Y4+'secondo trimestre 2021'!Y4</f>
        <v>0</v>
      </c>
      <c r="Z4" s="14">
        <f t="shared" ref="Z4:Z31" si="3">SUM(H4:Y4)</f>
        <v>75324</v>
      </c>
      <c r="AA4" s="18"/>
    </row>
    <row r="5" spans="1:27" ht="35.1" customHeight="1" thickTop="1" thickBot="1" x14ac:dyDescent="0.3">
      <c r="A5" s="5" t="s">
        <v>6</v>
      </c>
      <c r="B5" s="7">
        <f>'primo trimestre 2021'!B5+'secondo trimestre 2021'!B5</f>
        <v>327711</v>
      </c>
      <c r="C5" s="7">
        <f>'primo trimestre 2021'!C5+'secondo trimestre 2021'!C5</f>
        <v>262801</v>
      </c>
      <c r="D5" s="16">
        <f t="shared" si="0"/>
        <v>0.80192913878386751</v>
      </c>
      <c r="E5" s="8">
        <v>1643</v>
      </c>
      <c r="F5" s="7">
        <f t="shared" si="1"/>
        <v>39.506999391357276</v>
      </c>
      <c r="G5" s="21">
        <f t="shared" si="2"/>
        <v>199.45891661594644</v>
      </c>
      <c r="H5" s="20">
        <f>'primo trimestre 2021'!H5+'secondo trimestre 2021'!H5</f>
        <v>64910</v>
      </c>
      <c r="I5" s="14">
        <f>'primo trimestre 2021'!I5+'secondo trimestre 2021'!I5</f>
        <v>23134</v>
      </c>
      <c r="J5" s="14">
        <f>'primo trimestre 2021'!J5+'secondo trimestre 2021'!J5</f>
        <v>26349</v>
      </c>
      <c r="K5" s="14">
        <f>'primo trimestre 2021'!K5+'secondo trimestre 2021'!K5</f>
        <v>32200</v>
      </c>
      <c r="L5" s="14">
        <f>'primo trimestre 2021'!L5+'secondo trimestre 2021'!L5</f>
        <v>52600</v>
      </c>
      <c r="M5" s="14">
        <f>'primo trimestre 2021'!M5+'secondo trimestre 2021'!M5</f>
        <v>0</v>
      </c>
      <c r="N5" s="14">
        <f>'primo trimestre 2021'!N5+'secondo trimestre 2021'!N5</f>
        <v>13660</v>
      </c>
      <c r="O5" s="14">
        <f>'primo trimestre 2021'!O5+'secondo trimestre 2021'!O5</f>
        <v>41900</v>
      </c>
      <c r="P5" s="14">
        <f>'primo trimestre 2021'!P5+'secondo trimestre 2021'!P5</f>
        <v>29080</v>
      </c>
      <c r="Q5" s="14">
        <f>'primo trimestre 2021'!Q5+'secondo trimestre 2021'!Q5</f>
        <v>258</v>
      </c>
      <c r="R5" s="14">
        <f>'primo trimestre 2021'!R5+'secondo trimestre 2021'!R5</f>
        <v>12510</v>
      </c>
      <c r="S5" s="14">
        <f>'primo trimestre 2021'!S5+'secondo trimestre 2021'!S5</f>
        <v>660</v>
      </c>
      <c r="T5" s="14">
        <f>'primo trimestre 2021'!T5+'secondo trimestre 2021'!T5</f>
        <v>170</v>
      </c>
      <c r="U5" s="14">
        <f>'primo trimestre 2021'!U5+'secondo trimestre 2021'!U5</f>
        <v>0</v>
      </c>
      <c r="V5" s="14">
        <f>'primo trimestre 2021'!V5+'secondo trimestre 2021'!V5</f>
        <v>0</v>
      </c>
      <c r="W5" s="14">
        <f>'primo trimestre 2021'!W5+'secondo trimestre 2021'!W5</f>
        <v>1940</v>
      </c>
      <c r="X5" s="14">
        <f>'primo trimestre 2021'!X5+'secondo trimestre 2021'!X5</f>
        <v>28340</v>
      </c>
      <c r="Y5" s="14">
        <f>'primo trimestre 2021'!Y5+'secondo trimestre 2021'!Y5</f>
        <v>450</v>
      </c>
      <c r="Z5" s="14">
        <f t="shared" si="3"/>
        <v>328161</v>
      </c>
      <c r="AA5" s="18"/>
    </row>
    <row r="6" spans="1:27" ht="35.1" customHeight="1" thickTop="1" thickBot="1" x14ac:dyDescent="0.3">
      <c r="A6" s="5" t="s">
        <v>7</v>
      </c>
      <c r="B6" s="7">
        <f>'primo trimestre 2021'!B6+'secondo trimestre 2021'!B6</f>
        <v>170125</v>
      </c>
      <c r="C6" s="7">
        <f>'primo trimestre 2021'!C6+'secondo trimestre 2021'!C6</f>
        <v>143575</v>
      </c>
      <c r="D6" s="16">
        <f t="shared" si="0"/>
        <v>0.84393828067597354</v>
      </c>
      <c r="E6" s="8">
        <v>711</v>
      </c>
      <c r="F6" s="7">
        <f t="shared" si="1"/>
        <v>37.341772151898731</v>
      </c>
      <c r="G6" s="21">
        <f t="shared" si="2"/>
        <v>239.27566807313642</v>
      </c>
      <c r="H6" s="20">
        <f>'primo trimestre 2021'!H6+'secondo trimestre 2021'!H6</f>
        <v>26550</v>
      </c>
      <c r="I6" s="14">
        <f>'primo trimestre 2021'!I6+'secondo trimestre 2021'!I6</f>
        <v>14340</v>
      </c>
      <c r="J6" s="14">
        <f>'primo trimestre 2021'!J6+'secondo trimestre 2021'!J6</f>
        <v>21995</v>
      </c>
      <c r="K6" s="14">
        <f>'primo trimestre 2021'!K6+'secondo trimestre 2021'!K6</f>
        <v>15380</v>
      </c>
      <c r="L6" s="14">
        <f>'primo trimestre 2021'!L6+'secondo trimestre 2021'!L6</f>
        <v>21560</v>
      </c>
      <c r="M6" s="14">
        <f>'primo trimestre 2021'!M6+'secondo trimestre 2021'!M6</f>
        <v>0</v>
      </c>
      <c r="N6" s="14">
        <f>'primo trimestre 2021'!N6+'secondo trimestre 2021'!N6</f>
        <v>18200</v>
      </c>
      <c r="O6" s="14">
        <f>'primo trimestre 2021'!O6+'secondo trimestre 2021'!O6</f>
        <v>24020</v>
      </c>
      <c r="P6" s="14">
        <f>'primo trimestre 2021'!P6+'secondo trimestre 2021'!P6</f>
        <v>23740</v>
      </c>
      <c r="Q6" s="14">
        <f>'primo trimestre 2021'!Q6+'secondo trimestre 2021'!Q6</f>
        <v>4060</v>
      </c>
      <c r="R6" s="14">
        <f>'primo trimestre 2021'!R6+'secondo trimestre 2021'!R6</f>
        <v>0</v>
      </c>
      <c r="S6" s="14">
        <f>'primo trimestre 2021'!S6+'secondo trimestre 2021'!S6</f>
        <v>0</v>
      </c>
      <c r="T6" s="14">
        <f>'primo trimestre 2021'!T6+'secondo trimestre 2021'!T6</f>
        <v>60</v>
      </c>
      <c r="U6" s="14">
        <f>'primo trimestre 2021'!U6+'secondo trimestre 2021'!U6</f>
        <v>120</v>
      </c>
      <c r="V6" s="14">
        <f>'primo trimestre 2021'!V6+'secondo trimestre 2021'!V6</f>
        <v>0</v>
      </c>
      <c r="W6" s="14">
        <f>'primo trimestre 2021'!W6+'secondo trimestre 2021'!W6</f>
        <v>100</v>
      </c>
      <c r="X6" s="14">
        <f>'primo trimestre 2021'!X6+'secondo trimestre 2021'!X6</f>
        <v>0</v>
      </c>
      <c r="Y6" s="14">
        <f>'primo trimestre 2021'!Y6+'secondo trimestre 2021'!Y6</f>
        <v>0</v>
      </c>
      <c r="Z6" s="14">
        <f t="shared" si="3"/>
        <v>170125</v>
      </c>
      <c r="AA6" s="18"/>
    </row>
    <row r="7" spans="1:27" ht="35.1" customHeight="1" thickTop="1" thickBot="1" x14ac:dyDescent="0.3">
      <c r="A7" s="6" t="s">
        <v>8</v>
      </c>
      <c r="B7" s="7">
        <f>'primo trimestre 2021'!B7+'secondo trimestre 2021'!B7</f>
        <v>124789</v>
      </c>
      <c r="C7" s="7">
        <f>'primo trimestre 2021'!C7+'secondo trimestre 2021'!C7</f>
        <v>98179</v>
      </c>
      <c r="D7" s="16">
        <f t="shared" si="0"/>
        <v>0.78676005096603063</v>
      </c>
      <c r="E7" s="8">
        <v>557</v>
      </c>
      <c r="F7" s="7">
        <f t="shared" si="1"/>
        <v>47.773788150807903</v>
      </c>
      <c r="G7" s="21">
        <f t="shared" si="2"/>
        <v>224.03770197486534</v>
      </c>
      <c r="H7" s="20">
        <f>'primo trimestre 2021'!H7+'secondo trimestre 2021'!H7</f>
        <v>26610</v>
      </c>
      <c r="I7" s="14">
        <f>'primo trimestre 2021'!I7+'secondo trimestre 2021'!I7</f>
        <v>14980</v>
      </c>
      <c r="J7" s="14">
        <f>'primo trimestre 2021'!J7+'secondo trimestre 2021'!J7</f>
        <v>23430</v>
      </c>
      <c r="K7" s="14">
        <f>'primo trimestre 2021'!K7+'secondo trimestre 2021'!K7</f>
        <v>14249</v>
      </c>
      <c r="L7" s="14">
        <f>'primo trimestre 2021'!L7+'secondo trimestre 2021'!L7</f>
        <v>23260</v>
      </c>
      <c r="M7" s="14">
        <f>'primo trimestre 2021'!M7+'secondo trimestre 2021'!M7</f>
        <v>0</v>
      </c>
      <c r="N7" s="14">
        <f>'primo trimestre 2021'!N7+'secondo trimestre 2021'!N7</f>
        <v>7850</v>
      </c>
      <c r="O7" s="14">
        <f>'primo trimestre 2021'!O7+'secondo trimestre 2021'!O7</f>
        <v>13020</v>
      </c>
      <c r="P7" s="14">
        <f>'primo trimestre 2021'!P7+'secondo trimestre 2021'!P7</f>
        <v>530</v>
      </c>
      <c r="Q7" s="14">
        <f>'primo trimestre 2021'!Q7+'secondo trimestre 2021'!Q7</f>
        <v>740</v>
      </c>
      <c r="R7" s="14">
        <f>'primo trimestre 2021'!R7+'secondo trimestre 2021'!R7</f>
        <v>40</v>
      </c>
      <c r="S7" s="14">
        <f>'primo trimestre 2021'!S7+'secondo trimestre 2021'!S7</f>
        <v>0</v>
      </c>
      <c r="T7" s="14">
        <f>'primo trimestre 2021'!T7+'secondo trimestre 2021'!T7</f>
        <v>0</v>
      </c>
      <c r="U7" s="14">
        <f>'primo trimestre 2021'!U7+'secondo trimestre 2021'!U7</f>
        <v>0</v>
      </c>
      <c r="V7" s="14">
        <f>'primo trimestre 2021'!V7+'secondo trimestre 2021'!V7</f>
        <v>0</v>
      </c>
      <c r="W7" s="14">
        <f>'primo trimestre 2021'!W7+'secondo trimestre 2021'!W7</f>
        <v>80</v>
      </c>
      <c r="X7" s="14">
        <f>'primo trimestre 2021'!X7+'secondo trimestre 2021'!X7</f>
        <v>0</v>
      </c>
      <c r="Y7" s="14">
        <f>'primo trimestre 2021'!Y7+'secondo trimestre 2021'!Y7</f>
        <v>0</v>
      </c>
      <c r="Z7" s="14">
        <f t="shared" si="3"/>
        <v>124789</v>
      </c>
      <c r="AA7" s="18"/>
    </row>
    <row r="8" spans="1:27" ht="35.1" customHeight="1" thickTop="1" thickBot="1" x14ac:dyDescent="0.3">
      <c r="A8" s="6" t="s">
        <v>9</v>
      </c>
      <c r="B8" s="7">
        <f>'primo trimestre 2021'!B8+'secondo trimestre 2021'!B8</f>
        <v>466903</v>
      </c>
      <c r="C8" s="7">
        <f>'primo trimestre 2021'!C8+'secondo trimestre 2021'!C8</f>
        <v>348913</v>
      </c>
      <c r="D8" s="16">
        <f t="shared" si="0"/>
        <v>0.74729226413195027</v>
      </c>
      <c r="E8" s="8">
        <v>2306</v>
      </c>
      <c r="F8" s="7">
        <f t="shared" si="1"/>
        <v>47.671292281006075</v>
      </c>
      <c r="G8" s="21">
        <f t="shared" si="2"/>
        <v>202.4731136166522</v>
      </c>
      <c r="H8" s="20">
        <f>'primo trimestre 2021'!H8+'secondo trimestre 2021'!H8</f>
        <v>109930</v>
      </c>
      <c r="I8" s="14">
        <f>'primo trimestre 2021'!I8+'secondo trimestre 2021'!I8</f>
        <v>54090</v>
      </c>
      <c r="J8" s="14">
        <f>'primo trimestre 2021'!J8+'secondo trimestre 2021'!J8</f>
        <v>79920</v>
      </c>
      <c r="K8" s="14">
        <f>'primo trimestre 2021'!K8+'secondo trimestre 2021'!K8</f>
        <v>37223</v>
      </c>
      <c r="L8" s="14">
        <f>'primo trimestre 2021'!L8+'secondo trimestre 2021'!L8</f>
        <v>95600</v>
      </c>
      <c r="M8" s="14">
        <f>'primo trimestre 2021'!M8+'secondo trimestre 2021'!M8</f>
        <v>8060</v>
      </c>
      <c r="N8" s="14">
        <f>'primo trimestre 2021'!N8+'secondo trimestre 2021'!N8</f>
        <v>14860</v>
      </c>
      <c r="O8" s="14">
        <f>'primo trimestre 2021'!O8+'secondo trimestre 2021'!O8</f>
        <v>29590</v>
      </c>
      <c r="P8" s="14">
        <f>'primo trimestre 2021'!P8+'secondo trimestre 2021'!P8</f>
        <v>13020</v>
      </c>
      <c r="Q8" s="14">
        <f>'primo trimestre 2021'!Q8+'secondo trimestre 2021'!Q8</f>
        <v>8250</v>
      </c>
      <c r="R8" s="14">
        <f>'primo trimestre 2021'!R8+'secondo trimestre 2021'!R8</f>
        <v>2960</v>
      </c>
      <c r="S8" s="14">
        <f>'primo trimestre 2021'!S8+'secondo trimestre 2021'!S8</f>
        <v>920</v>
      </c>
      <c r="T8" s="14">
        <f>'primo trimestre 2021'!T8+'secondo trimestre 2021'!T8</f>
        <v>80</v>
      </c>
      <c r="U8" s="14">
        <f>'primo trimestre 2021'!U8+'secondo trimestre 2021'!U8</f>
        <v>390</v>
      </c>
      <c r="V8" s="14">
        <f>'primo trimestre 2021'!V8+'secondo trimestre 2021'!V8</f>
        <v>0</v>
      </c>
      <c r="W8" s="14">
        <f>'primo trimestre 2021'!W8+'secondo trimestre 2021'!W8</f>
        <v>3350</v>
      </c>
      <c r="X8" s="14">
        <f>'primo trimestre 2021'!X8+'secondo trimestre 2021'!X8</f>
        <v>8660</v>
      </c>
      <c r="Y8" s="14">
        <f>'primo trimestre 2021'!Y8+'secondo trimestre 2021'!Y8</f>
        <v>0</v>
      </c>
      <c r="Z8" s="14">
        <f t="shared" si="3"/>
        <v>466903</v>
      </c>
      <c r="AA8" s="18"/>
    </row>
    <row r="9" spans="1:27" ht="35.1" customHeight="1" thickTop="1" thickBot="1" x14ac:dyDescent="0.3">
      <c r="A9" s="6" t="s">
        <v>10</v>
      </c>
      <c r="B9" s="7">
        <f>'primo trimestre 2021'!B9+'secondo trimestre 2021'!B9</f>
        <v>43313</v>
      </c>
      <c r="C9" s="7">
        <f>'primo trimestre 2021'!C9+'secondo trimestre 2021'!C9</f>
        <v>33393</v>
      </c>
      <c r="D9" s="16">
        <f t="shared" si="0"/>
        <v>0.77096945489806756</v>
      </c>
      <c r="E9" s="8">
        <v>307</v>
      </c>
      <c r="F9" s="7">
        <f t="shared" si="1"/>
        <v>32.312703583061889</v>
      </c>
      <c r="G9" s="21">
        <f t="shared" si="2"/>
        <v>141.08469055374593</v>
      </c>
      <c r="H9" s="20">
        <f>'primo trimestre 2021'!H9+'secondo trimestre 2021'!H9</f>
        <v>9920</v>
      </c>
      <c r="I9" s="14">
        <f>'primo trimestre 2021'!I9+'secondo trimestre 2021'!I9</f>
        <v>3900</v>
      </c>
      <c r="J9" s="14">
        <f>'primo trimestre 2021'!J9+'secondo trimestre 2021'!J9</f>
        <v>7780</v>
      </c>
      <c r="K9" s="14">
        <f>'primo trimestre 2021'!K9+'secondo trimestre 2021'!K9</f>
        <v>5003</v>
      </c>
      <c r="L9" s="14">
        <f>'primo trimestre 2021'!L9+'secondo trimestre 2021'!L9</f>
        <v>6470</v>
      </c>
      <c r="M9" s="14">
        <f>'primo trimestre 2021'!M9+'secondo trimestre 2021'!M9</f>
        <v>0</v>
      </c>
      <c r="N9" s="14">
        <f>'primo trimestre 2021'!N9+'secondo trimestre 2021'!N9</f>
        <v>3480</v>
      </c>
      <c r="O9" s="14">
        <f>'primo trimestre 2021'!O9+'secondo trimestre 2021'!O9</f>
        <v>5340</v>
      </c>
      <c r="P9" s="14">
        <f>'primo trimestre 2021'!P9+'secondo trimestre 2021'!P9</f>
        <v>0</v>
      </c>
      <c r="Q9" s="14">
        <f>'primo trimestre 2021'!Q9+'secondo trimestre 2021'!Q9</f>
        <v>1360</v>
      </c>
      <c r="R9" s="14">
        <f>'primo trimestre 2021'!R9+'secondo trimestre 2021'!R9</f>
        <v>0</v>
      </c>
      <c r="S9" s="14">
        <f>'primo trimestre 2021'!S9+'secondo trimestre 2021'!S9</f>
        <v>0</v>
      </c>
      <c r="T9" s="14">
        <f>'primo trimestre 2021'!T9+'secondo trimestre 2021'!T9</f>
        <v>60</v>
      </c>
      <c r="U9" s="14">
        <f>'primo trimestre 2021'!U9+'secondo trimestre 2021'!U9</f>
        <v>0</v>
      </c>
      <c r="V9" s="14">
        <f>'primo trimestre 2021'!V9+'secondo trimestre 2021'!V9</f>
        <v>0</v>
      </c>
      <c r="W9" s="14">
        <f>'primo trimestre 2021'!W9+'secondo trimestre 2021'!W9</f>
        <v>0</v>
      </c>
      <c r="X9" s="14">
        <f>'primo trimestre 2021'!X9+'secondo trimestre 2021'!X9</f>
        <v>0</v>
      </c>
      <c r="Y9" s="14">
        <f>'primo trimestre 2021'!Y9+'secondo trimestre 2021'!Y9</f>
        <v>0</v>
      </c>
      <c r="Z9" s="14">
        <f t="shared" si="3"/>
        <v>43313</v>
      </c>
      <c r="AA9" s="18"/>
    </row>
    <row r="10" spans="1:27" ht="35.1" customHeight="1" thickTop="1" thickBot="1" x14ac:dyDescent="0.3">
      <c r="A10" s="6" t="s">
        <v>11</v>
      </c>
      <c r="B10" s="7">
        <f>'primo trimestre 2021'!B10+'secondo trimestre 2021'!B10</f>
        <v>254620</v>
      </c>
      <c r="C10" s="7">
        <f>'primo trimestre 2021'!C10+'secondo trimestre 2021'!C10</f>
        <v>184220</v>
      </c>
      <c r="D10" s="16">
        <f t="shared" si="0"/>
        <v>0.72350954363365017</v>
      </c>
      <c r="E10" s="8">
        <v>1180</v>
      </c>
      <c r="F10" s="7">
        <f t="shared" si="1"/>
        <v>59.66101694915254</v>
      </c>
      <c r="G10" s="21">
        <f t="shared" si="2"/>
        <v>215.77966101694915</v>
      </c>
      <c r="H10" s="20">
        <f>'primo trimestre 2021'!H10+'secondo trimestre 2021'!H10</f>
        <v>70400</v>
      </c>
      <c r="I10" s="14">
        <f>'primo trimestre 2021'!I10+'secondo trimestre 2021'!I10</f>
        <v>30280</v>
      </c>
      <c r="J10" s="14">
        <f>'primo trimestre 2021'!J10+'secondo trimestre 2021'!J10</f>
        <v>49080</v>
      </c>
      <c r="K10" s="14">
        <f>'primo trimestre 2021'!K10+'secondo trimestre 2021'!K10</f>
        <v>25148</v>
      </c>
      <c r="L10" s="14">
        <f>'primo trimestre 2021'!L10+'secondo trimestre 2021'!L10</f>
        <v>48840</v>
      </c>
      <c r="M10" s="14">
        <f>'primo trimestre 2021'!M10+'secondo trimestre 2021'!M10</f>
        <v>0</v>
      </c>
      <c r="N10" s="14">
        <f>'primo trimestre 2021'!N10+'secondo trimestre 2021'!N10</f>
        <v>13140</v>
      </c>
      <c r="O10" s="14">
        <f>'primo trimestre 2021'!O10+'secondo trimestre 2021'!O10</f>
        <v>4480</v>
      </c>
      <c r="P10" s="14">
        <f>'primo trimestre 2021'!P10+'secondo trimestre 2021'!P10</f>
        <v>3110</v>
      </c>
      <c r="Q10" s="14">
        <f>'primo trimestre 2021'!Q10+'secondo trimestre 2021'!Q10</f>
        <v>3315</v>
      </c>
      <c r="R10" s="14">
        <f>'primo trimestre 2021'!R10+'secondo trimestre 2021'!R10</f>
        <v>1255</v>
      </c>
      <c r="S10" s="14">
        <f>'primo trimestre 2021'!S10+'secondo trimestre 2021'!S10</f>
        <v>520</v>
      </c>
      <c r="T10" s="14">
        <f>'primo trimestre 2021'!T10+'secondo trimestre 2021'!T10</f>
        <v>0</v>
      </c>
      <c r="U10" s="14">
        <f>'primo trimestre 2021'!U10+'secondo trimestre 2021'!U10</f>
        <v>200</v>
      </c>
      <c r="V10" s="14">
        <f>'primo trimestre 2021'!V10+'secondo trimestre 2021'!V10</f>
        <v>72</v>
      </c>
      <c r="W10" s="14">
        <f>'primo trimestre 2021'!W10+'secondo trimestre 2021'!W10</f>
        <v>580</v>
      </c>
      <c r="X10" s="14">
        <f>'primo trimestre 2021'!X10+'secondo trimestre 2021'!X10</f>
        <v>4200</v>
      </c>
      <c r="Y10" s="14">
        <f>'primo trimestre 2021'!Y10+'secondo trimestre 2021'!Y10</f>
        <v>0</v>
      </c>
      <c r="Z10" s="14">
        <f t="shared" si="3"/>
        <v>254620</v>
      </c>
      <c r="AA10" s="18"/>
    </row>
    <row r="11" spans="1:27" ht="35.1" customHeight="1" thickTop="1" thickBot="1" x14ac:dyDescent="0.3">
      <c r="A11" s="6" t="s">
        <v>12</v>
      </c>
      <c r="B11" s="7">
        <f>'primo trimestre 2021'!B11+'secondo trimestre 2021'!B11</f>
        <v>295876</v>
      </c>
      <c r="C11" s="7">
        <f>'primo trimestre 2021'!C11+'secondo trimestre 2021'!C11</f>
        <v>244206</v>
      </c>
      <c r="D11" s="16">
        <f t="shared" si="0"/>
        <v>0.8253660317159891</v>
      </c>
      <c r="E11" s="8">
        <v>1468</v>
      </c>
      <c r="F11" s="7">
        <f t="shared" si="1"/>
        <v>35.197547683923709</v>
      </c>
      <c r="G11" s="21">
        <f t="shared" si="2"/>
        <v>201.55040871934605</v>
      </c>
      <c r="H11" s="20">
        <f>'primo trimestre 2021'!H11+'secondo trimestre 2021'!H11</f>
        <v>51670</v>
      </c>
      <c r="I11" s="14">
        <f>'primo trimestre 2021'!I11+'secondo trimestre 2021'!I11</f>
        <v>36096</v>
      </c>
      <c r="J11" s="14">
        <f>'primo trimestre 2021'!J11+'secondo trimestre 2021'!J11</f>
        <v>33082</v>
      </c>
      <c r="K11" s="14">
        <f>'primo trimestre 2021'!K11+'secondo trimestre 2021'!K11</f>
        <v>36200</v>
      </c>
      <c r="L11" s="14">
        <f>'primo trimestre 2021'!L11+'secondo trimestre 2021'!L11</f>
        <v>54960</v>
      </c>
      <c r="M11" s="14">
        <f>'primo trimestre 2021'!M11+'secondo trimestre 2021'!M11</f>
        <v>0</v>
      </c>
      <c r="N11" s="14">
        <f>'primo trimestre 2021'!N11+'secondo trimestre 2021'!N11</f>
        <v>6160</v>
      </c>
      <c r="O11" s="14">
        <f>'primo trimestre 2021'!O11+'secondo trimestre 2021'!O11</f>
        <v>38110</v>
      </c>
      <c r="P11" s="14">
        <f>'primo trimestre 2021'!P11+'secondo trimestre 2021'!P11</f>
        <v>17960</v>
      </c>
      <c r="Q11" s="14">
        <f>'primo trimestre 2021'!Q11+'secondo trimestre 2021'!Q11</f>
        <v>3559</v>
      </c>
      <c r="R11" s="14">
        <f>'primo trimestre 2021'!R11+'secondo trimestre 2021'!R11</f>
        <v>7390</v>
      </c>
      <c r="S11" s="14">
        <f>'primo trimestre 2021'!S11+'secondo trimestre 2021'!S11</f>
        <v>430</v>
      </c>
      <c r="T11" s="14">
        <f>'primo trimestre 2021'!T11+'secondo trimestre 2021'!T11</f>
        <v>60</v>
      </c>
      <c r="U11" s="14">
        <f>'primo trimestre 2021'!U11+'secondo trimestre 2021'!U11</f>
        <v>22</v>
      </c>
      <c r="V11" s="14">
        <f>'primo trimestre 2021'!V11+'secondo trimestre 2021'!V11</f>
        <v>70</v>
      </c>
      <c r="W11" s="14">
        <f>'primo trimestre 2021'!W11+'secondo trimestre 2021'!W11</f>
        <v>445</v>
      </c>
      <c r="X11" s="14">
        <f>'primo trimestre 2021'!X11+'secondo trimestre 2021'!X11</f>
        <v>9662</v>
      </c>
      <c r="Y11" s="14">
        <f>'primo trimestre 2021'!Y11+'secondo trimestre 2021'!Y11</f>
        <v>0</v>
      </c>
      <c r="Z11" s="14">
        <f t="shared" si="3"/>
        <v>295876</v>
      </c>
      <c r="AA11" s="18"/>
    </row>
    <row r="12" spans="1:27" ht="35.1" customHeight="1" thickTop="1" thickBot="1" x14ac:dyDescent="0.3">
      <c r="A12" s="6" t="s">
        <v>32</v>
      </c>
      <c r="B12" s="7">
        <f>'primo trimestre 2021'!B12+'secondo trimestre 2021'!B12</f>
        <v>128410</v>
      </c>
      <c r="C12" s="7">
        <f>'primo trimestre 2021'!C12+'secondo trimestre 2021'!C12</f>
        <v>92080</v>
      </c>
      <c r="D12" s="16">
        <f t="shared" si="0"/>
        <v>0.71707810918152792</v>
      </c>
      <c r="E12" s="8">
        <v>626</v>
      </c>
      <c r="F12" s="7">
        <f t="shared" si="1"/>
        <v>49.600638977635782</v>
      </c>
      <c r="G12" s="21">
        <f t="shared" si="2"/>
        <v>205.12779552715654</v>
      </c>
      <c r="H12" s="20">
        <f>'primo trimestre 2021'!H12+'secondo trimestre 2021'!H12</f>
        <v>31050</v>
      </c>
      <c r="I12" s="14">
        <f>'primo trimestre 2021'!I12+'secondo trimestre 2021'!I12</f>
        <v>13610</v>
      </c>
      <c r="J12" s="14">
        <f>'primo trimestre 2021'!J12+'secondo trimestre 2021'!J12</f>
        <v>22720</v>
      </c>
      <c r="K12" s="14">
        <f>'primo trimestre 2021'!K12+'secondo trimestre 2021'!K12</f>
        <v>10610</v>
      </c>
      <c r="L12" s="14">
        <f>'primo trimestre 2021'!L12+'secondo trimestre 2021'!L12</f>
        <v>16200</v>
      </c>
      <c r="M12" s="14">
        <f>'primo trimestre 2021'!M12+'secondo trimestre 2021'!M12</f>
        <v>5280</v>
      </c>
      <c r="N12" s="14">
        <f>'primo trimestre 2021'!N12+'secondo trimestre 2021'!N12</f>
        <v>11370</v>
      </c>
      <c r="O12" s="14">
        <f>'primo trimestre 2021'!O12+'secondo trimestre 2021'!O12</f>
        <v>4510</v>
      </c>
      <c r="P12" s="14">
        <f>'primo trimestre 2021'!P12+'secondo trimestre 2021'!P12</f>
        <v>4920</v>
      </c>
      <c r="Q12" s="14">
        <f>'primo trimestre 2021'!Q12+'secondo trimestre 2021'!Q12</f>
        <v>1885</v>
      </c>
      <c r="R12" s="14">
        <f>'primo trimestre 2021'!R12+'secondo trimestre 2021'!R12</f>
        <v>1775</v>
      </c>
      <c r="S12" s="14">
        <f>'primo trimestre 2021'!S12+'secondo trimestre 2021'!S12</f>
        <v>320</v>
      </c>
      <c r="T12" s="14">
        <f>'primo trimestre 2021'!T12+'secondo trimestre 2021'!T12</f>
        <v>0</v>
      </c>
      <c r="U12" s="14">
        <f>'primo trimestre 2021'!U12+'secondo trimestre 2021'!U12</f>
        <v>150</v>
      </c>
      <c r="V12" s="14">
        <f>'primo trimestre 2021'!V12+'secondo trimestre 2021'!V12</f>
        <v>0</v>
      </c>
      <c r="W12" s="14">
        <f>'primo trimestre 2021'!W12+'secondo trimestre 2021'!W12</f>
        <v>80</v>
      </c>
      <c r="X12" s="14">
        <f>'primo trimestre 2021'!X12+'secondo trimestre 2021'!X12</f>
        <v>3930</v>
      </c>
      <c r="Y12" s="14">
        <f>'primo trimestre 2021'!Y12+'secondo trimestre 2021'!Y12</f>
        <v>0</v>
      </c>
      <c r="Z12" s="14">
        <f t="shared" si="3"/>
        <v>128410</v>
      </c>
      <c r="AA12" s="18"/>
    </row>
    <row r="13" spans="1:27" ht="35.1" customHeight="1" thickTop="1" thickBot="1" x14ac:dyDescent="0.3">
      <c r="A13" s="6" t="s">
        <v>13</v>
      </c>
      <c r="B13" s="7">
        <f>'primo trimestre 2021'!B13+'secondo trimestre 2021'!B13</f>
        <v>105686</v>
      </c>
      <c r="C13" s="7">
        <f>'primo trimestre 2021'!C13+'secondo trimestre 2021'!C13</f>
        <v>94266</v>
      </c>
      <c r="D13" s="16">
        <f t="shared" si="0"/>
        <v>0.89194406070813537</v>
      </c>
      <c r="E13" s="8">
        <v>410</v>
      </c>
      <c r="F13" s="7">
        <f t="shared" si="1"/>
        <v>27.853658536585368</v>
      </c>
      <c r="G13" s="21">
        <f t="shared" si="2"/>
        <v>257.77073170731705</v>
      </c>
      <c r="H13" s="20">
        <f>'primo trimestre 2021'!H13+'secondo trimestre 2021'!H13</f>
        <v>11420</v>
      </c>
      <c r="I13" s="14">
        <f>'primo trimestre 2021'!I13+'secondo trimestre 2021'!I13</f>
        <v>13480</v>
      </c>
      <c r="J13" s="14">
        <f>'primo trimestre 2021'!J13+'secondo trimestre 2021'!J13</f>
        <v>21510</v>
      </c>
      <c r="K13" s="14">
        <f>'primo trimestre 2021'!K13+'secondo trimestre 2021'!K13</f>
        <v>6891</v>
      </c>
      <c r="L13" s="14">
        <f>'primo trimestre 2021'!L13+'secondo trimestre 2021'!L13</f>
        <v>16620</v>
      </c>
      <c r="M13" s="14">
        <f>'primo trimestre 2021'!M13+'secondo trimestre 2021'!M13</f>
        <v>0</v>
      </c>
      <c r="N13" s="14">
        <f>'primo trimestre 2021'!N13+'secondo trimestre 2021'!N13</f>
        <v>1550</v>
      </c>
      <c r="O13" s="14">
        <f>'primo trimestre 2021'!O13+'secondo trimestre 2021'!O13</f>
        <v>26840</v>
      </c>
      <c r="P13" s="14">
        <f>'primo trimestre 2021'!P13+'secondo trimestre 2021'!P13</f>
        <v>2890</v>
      </c>
      <c r="Q13" s="14">
        <f>'primo trimestre 2021'!Q13+'secondo trimestre 2021'!Q13</f>
        <v>465</v>
      </c>
      <c r="R13" s="14">
        <f>'primo trimestre 2021'!R13+'secondo trimestre 2021'!R13</f>
        <v>820</v>
      </c>
      <c r="S13" s="14">
        <f>'primo trimestre 2021'!S13+'secondo trimestre 2021'!S13</f>
        <v>80</v>
      </c>
      <c r="T13" s="14">
        <f>'primo trimestre 2021'!T13+'secondo trimestre 2021'!T13</f>
        <v>0</v>
      </c>
      <c r="U13" s="14">
        <f>'primo trimestre 2021'!U13+'secondo trimestre 2021'!U13</f>
        <v>150</v>
      </c>
      <c r="V13" s="14">
        <f>'primo trimestre 2021'!V13+'secondo trimestre 2021'!V13</f>
        <v>0</v>
      </c>
      <c r="W13" s="14">
        <f>'primo trimestre 2021'!W13+'secondo trimestre 2021'!W13</f>
        <v>240</v>
      </c>
      <c r="X13" s="14">
        <f>'primo trimestre 2021'!X13+'secondo trimestre 2021'!X13</f>
        <v>2730</v>
      </c>
      <c r="Y13" s="14">
        <f>'primo trimestre 2021'!Y13+'secondo trimestre 2021'!Y13</f>
        <v>0</v>
      </c>
      <c r="Z13" s="14">
        <f t="shared" si="3"/>
        <v>105686</v>
      </c>
      <c r="AA13" s="18"/>
    </row>
    <row r="14" spans="1:27" ht="35.1" customHeight="1" thickTop="1" thickBot="1" x14ac:dyDescent="0.3">
      <c r="A14" s="6" t="s">
        <v>14</v>
      </c>
      <c r="B14" s="7">
        <f>'primo trimestre 2021'!B14+'secondo trimestre 2021'!B14</f>
        <v>205131</v>
      </c>
      <c r="C14" s="7">
        <f>'primo trimestre 2021'!C14+'secondo trimestre 2021'!C14</f>
        <v>171061</v>
      </c>
      <c r="D14" s="16">
        <f t="shared" si="0"/>
        <v>0.83391101296244841</v>
      </c>
      <c r="E14" s="8">
        <v>953</v>
      </c>
      <c r="F14" s="7">
        <f t="shared" si="1"/>
        <v>35.750262329485835</v>
      </c>
      <c r="G14" s="21">
        <f t="shared" si="2"/>
        <v>215.2476390346275</v>
      </c>
      <c r="H14" s="20">
        <f>'primo trimestre 2021'!H14+'secondo trimestre 2021'!H14</f>
        <v>34070</v>
      </c>
      <c r="I14" s="14">
        <f>'primo trimestre 2021'!I14+'secondo trimestre 2021'!I14</f>
        <v>22360</v>
      </c>
      <c r="J14" s="14">
        <f>'primo trimestre 2021'!J14+'secondo trimestre 2021'!J14</f>
        <v>31528</v>
      </c>
      <c r="K14" s="14">
        <f>'primo trimestre 2021'!K14+'secondo trimestre 2021'!K14</f>
        <v>21850</v>
      </c>
      <c r="L14" s="14">
        <f>'primo trimestre 2021'!L14+'secondo trimestre 2021'!L14</f>
        <v>33260</v>
      </c>
      <c r="M14" s="14">
        <f>'primo trimestre 2021'!M14+'secondo trimestre 2021'!M14</f>
        <v>0</v>
      </c>
      <c r="N14" s="14">
        <f>'primo trimestre 2021'!N14+'secondo trimestre 2021'!N14</f>
        <v>11230</v>
      </c>
      <c r="O14" s="14">
        <f>'primo trimestre 2021'!O14+'secondo trimestre 2021'!O14</f>
        <v>30960</v>
      </c>
      <c r="P14" s="14">
        <f>'primo trimestre 2021'!P14+'secondo trimestre 2021'!P14</f>
        <v>6790</v>
      </c>
      <c r="Q14" s="14">
        <f>'primo trimestre 2021'!Q14+'secondo trimestre 2021'!Q14</f>
        <v>3958</v>
      </c>
      <c r="R14" s="14">
        <f>'primo trimestre 2021'!R14+'secondo trimestre 2021'!R14</f>
        <v>3695</v>
      </c>
      <c r="S14" s="14">
        <f>'primo trimestre 2021'!S14+'secondo trimestre 2021'!S14</f>
        <v>210</v>
      </c>
      <c r="T14" s="14">
        <f>'primo trimestre 2021'!T14+'secondo trimestre 2021'!T14</f>
        <v>50</v>
      </c>
      <c r="U14" s="14">
        <f>'primo trimestre 2021'!U14+'secondo trimestre 2021'!U14</f>
        <v>11</v>
      </c>
      <c r="V14" s="14">
        <f>'primo trimestre 2021'!V14+'secondo trimestre 2021'!V14</f>
        <v>35</v>
      </c>
      <c r="W14" s="14">
        <f>'primo trimestre 2021'!W14+'secondo trimestre 2021'!W14</f>
        <v>293</v>
      </c>
      <c r="X14" s="14">
        <f>'primo trimestre 2021'!X14+'secondo trimestre 2021'!X14</f>
        <v>4831</v>
      </c>
      <c r="Y14" s="14">
        <f>'primo trimestre 2021'!Y14+'secondo trimestre 2021'!Y14</f>
        <v>0</v>
      </c>
      <c r="Z14" s="14">
        <f t="shared" si="3"/>
        <v>205131</v>
      </c>
      <c r="AA14" s="18"/>
    </row>
    <row r="15" spans="1:27" ht="35.1" customHeight="1" thickTop="1" thickBot="1" x14ac:dyDescent="0.3">
      <c r="A15" s="6" t="s">
        <v>15</v>
      </c>
      <c r="B15" s="7">
        <f>'primo trimestre 2021'!B15+'secondo trimestre 2021'!B15</f>
        <v>452416</v>
      </c>
      <c r="C15" s="7">
        <f>'primo trimestre 2021'!C15+'secondo trimestre 2021'!C15</f>
        <v>351456</v>
      </c>
      <c r="D15" s="16">
        <f t="shared" si="0"/>
        <v>0.77684255198755126</v>
      </c>
      <c r="E15" s="8">
        <v>2202</v>
      </c>
      <c r="F15" s="7">
        <f t="shared" si="1"/>
        <v>45.849227974568571</v>
      </c>
      <c r="G15" s="21">
        <f t="shared" si="2"/>
        <v>205.45685740236149</v>
      </c>
      <c r="H15" s="20">
        <f>'primo trimestre 2021'!H15+'secondo trimestre 2021'!H15</f>
        <v>100960</v>
      </c>
      <c r="I15" s="14">
        <f>'primo trimestre 2021'!I15+'secondo trimestre 2021'!I15</f>
        <v>53280</v>
      </c>
      <c r="J15" s="14">
        <f>'primo trimestre 2021'!J15+'secondo trimestre 2021'!J15</f>
        <v>76995</v>
      </c>
      <c r="K15" s="14">
        <f>'primo trimestre 2021'!K15+'secondo trimestre 2021'!K15</f>
        <v>43730</v>
      </c>
      <c r="L15" s="14">
        <f>'primo trimestre 2021'!L15+'secondo trimestre 2021'!L15</f>
        <v>90990</v>
      </c>
      <c r="M15" s="14">
        <f>'primo trimestre 2021'!M15+'secondo trimestre 2021'!M15</f>
        <v>0</v>
      </c>
      <c r="N15" s="14">
        <f>'primo trimestre 2021'!N15+'secondo trimestre 2021'!N15</f>
        <v>17540</v>
      </c>
      <c r="O15" s="14">
        <f>'primo trimestre 2021'!O15+'secondo trimestre 2021'!O15</f>
        <v>21580</v>
      </c>
      <c r="P15" s="14">
        <f>'primo trimestre 2021'!P15+'secondo trimestre 2021'!P15</f>
        <v>21750</v>
      </c>
      <c r="Q15" s="14">
        <f>'primo trimestre 2021'!Q15+'secondo trimestre 2021'!Q15</f>
        <v>6824</v>
      </c>
      <c r="R15" s="14">
        <f>'primo trimestre 2021'!R15+'secondo trimestre 2021'!R15</f>
        <v>3665</v>
      </c>
      <c r="S15" s="14">
        <f>'primo trimestre 2021'!S15+'secondo trimestre 2021'!S15</f>
        <v>1390</v>
      </c>
      <c r="T15" s="14">
        <f>'primo trimestre 2021'!T15+'secondo trimestre 2021'!T15</f>
        <v>0</v>
      </c>
      <c r="U15" s="14">
        <f>'primo trimestre 2021'!U15+'secondo trimestre 2021'!U15</f>
        <v>0</v>
      </c>
      <c r="V15" s="14">
        <f>'primo trimestre 2021'!V15+'secondo trimestre 2021'!V15</f>
        <v>180</v>
      </c>
      <c r="W15" s="14">
        <f>'primo trimestre 2021'!W15+'secondo trimestre 2021'!W15</f>
        <v>1172</v>
      </c>
      <c r="X15" s="14">
        <f>'primo trimestre 2021'!X15+'secondo trimestre 2021'!X15</f>
        <v>12360</v>
      </c>
      <c r="Y15" s="14">
        <f>'primo trimestre 2021'!Y15+'secondo trimestre 2021'!Y15</f>
        <v>35</v>
      </c>
      <c r="Z15" s="14">
        <f t="shared" si="3"/>
        <v>452451</v>
      </c>
      <c r="AA15" s="18"/>
    </row>
    <row r="16" spans="1:27" ht="35.1" customHeight="1" thickTop="1" thickBot="1" x14ac:dyDescent="0.3">
      <c r="A16" s="6" t="s">
        <v>16</v>
      </c>
      <c r="B16" s="7">
        <f>'primo trimestre 2021'!B16+'secondo trimestre 2021'!B16</f>
        <v>93795</v>
      </c>
      <c r="C16" s="7">
        <f>'primo trimestre 2021'!C16+'secondo trimestre 2021'!C16</f>
        <v>75775</v>
      </c>
      <c r="D16" s="16">
        <f t="shared" si="0"/>
        <v>0.80787888480196168</v>
      </c>
      <c r="E16" s="8">
        <v>439</v>
      </c>
      <c r="F16" s="7">
        <f t="shared" si="1"/>
        <v>41.04783599088838</v>
      </c>
      <c r="G16" s="21">
        <f t="shared" si="2"/>
        <v>213.65603644646924</v>
      </c>
      <c r="H16" s="20">
        <f>'primo trimestre 2021'!H16+'secondo trimestre 2021'!H16</f>
        <v>18020</v>
      </c>
      <c r="I16" s="14">
        <f>'primo trimestre 2021'!I16+'secondo trimestre 2021'!I16</f>
        <v>8200</v>
      </c>
      <c r="J16" s="14">
        <f>'primo trimestre 2021'!J16+'secondo trimestre 2021'!J16</f>
        <v>19370</v>
      </c>
      <c r="K16" s="14">
        <f>'primo trimestre 2021'!K16+'secondo trimestre 2021'!K16</f>
        <v>9155</v>
      </c>
      <c r="L16" s="14">
        <f>'primo trimestre 2021'!L16+'secondo trimestre 2021'!L16</f>
        <v>16710</v>
      </c>
      <c r="M16" s="14">
        <f>'primo trimestre 2021'!M16+'secondo trimestre 2021'!M16</f>
        <v>0</v>
      </c>
      <c r="N16" s="14">
        <f>'primo trimestre 2021'!N16+'secondo trimestre 2021'!N16</f>
        <v>6580</v>
      </c>
      <c r="O16" s="14">
        <f>'primo trimestre 2021'!O16+'secondo trimestre 2021'!O16</f>
        <v>0</v>
      </c>
      <c r="P16" s="14">
        <f>'primo trimestre 2021'!P16+'secondo trimestre 2021'!P16</f>
        <v>13660</v>
      </c>
      <c r="Q16" s="14">
        <f>'primo trimestre 2021'!Q16+'secondo trimestre 2021'!Q16</f>
        <v>1780</v>
      </c>
      <c r="R16" s="14">
        <f>'primo trimestre 2021'!R16+'secondo trimestre 2021'!R16</f>
        <v>110</v>
      </c>
      <c r="S16" s="14">
        <f>'primo trimestre 2021'!S16+'secondo trimestre 2021'!S16</f>
        <v>0</v>
      </c>
      <c r="T16" s="14">
        <f>'primo trimestre 2021'!T16+'secondo trimestre 2021'!T16</f>
        <v>0</v>
      </c>
      <c r="U16" s="14">
        <f>'primo trimestre 2021'!U16+'secondo trimestre 2021'!U16</f>
        <v>0</v>
      </c>
      <c r="V16" s="14">
        <f>'primo trimestre 2021'!V16+'secondo trimestre 2021'!V16</f>
        <v>0</v>
      </c>
      <c r="W16" s="14">
        <f>'primo trimestre 2021'!W16+'secondo trimestre 2021'!W16</f>
        <v>80</v>
      </c>
      <c r="X16" s="14">
        <f>'primo trimestre 2021'!X16+'secondo trimestre 2021'!X16</f>
        <v>130</v>
      </c>
      <c r="Y16" s="14">
        <f>'primo trimestre 2021'!Y16+'secondo trimestre 2021'!Y16</f>
        <v>0</v>
      </c>
      <c r="Z16" s="14">
        <f t="shared" si="3"/>
        <v>93795</v>
      </c>
      <c r="AA16" s="18"/>
    </row>
    <row r="17" spans="1:27" ht="35.1" customHeight="1" thickTop="1" thickBot="1" x14ac:dyDescent="0.3">
      <c r="A17" s="6" t="s">
        <v>17</v>
      </c>
      <c r="B17" s="7">
        <f>'primo trimestre 2021'!B17+'secondo trimestre 2021'!B17</f>
        <v>377633</v>
      </c>
      <c r="C17" s="7">
        <f>'primo trimestre 2021'!C17+'secondo trimestre 2021'!C17</f>
        <v>293813</v>
      </c>
      <c r="D17" s="16">
        <f t="shared" si="0"/>
        <v>0.77803846591796799</v>
      </c>
      <c r="E17" s="8">
        <v>1889</v>
      </c>
      <c r="F17" s="7">
        <f t="shared" si="1"/>
        <v>37.670725251455799</v>
      </c>
      <c r="G17" s="21">
        <f t="shared" si="2"/>
        <v>199.91159343568026</v>
      </c>
      <c r="H17" s="20">
        <f>'primo trimestre 2021'!H17+'secondo trimestre 2021'!H17</f>
        <v>71160</v>
      </c>
      <c r="I17" s="14">
        <f>'primo trimestre 2021'!I17+'secondo trimestre 2021'!I17</f>
        <v>41340</v>
      </c>
      <c r="J17" s="14">
        <f>'primo trimestre 2021'!J17+'secondo trimestre 2021'!J17</f>
        <v>62860</v>
      </c>
      <c r="K17" s="14">
        <f>'primo trimestre 2021'!K17+'secondo trimestre 2021'!K17</f>
        <v>32136</v>
      </c>
      <c r="L17" s="14">
        <f>'primo trimestre 2021'!L17+'secondo trimestre 2021'!L17</f>
        <v>72720</v>
      </c>
      <c r="M17" s="14">
        <f>'primo trimestre 2021'!M17+'secondo trimestre 2021'!M17</f>
        <v>12660</v>
      </c>
      <c r="N17" s="14">
        <f>'primo trimestre 2021'!N17+'secondo trimestre 2021'!N17</f>
        <v>15400</v>
      </c>
      <c r="O17" s="14">
        <f>'primo trimestre 2021'!O17+'secondo trimestre 2021'!O17</f>
        <v>25410</v>
      </c>
      <c r="P17" s="14">
        <f>'primo trimestre 2021'!P17+'secondo trimestre 2021'!P17</f>
        <v>14210</v>
      </c>
      <c r="Q17" s="14">
        <f>'primo trimestre 2021'!Q17+'secondo trimestre 2021'!Q17</f>
        <v>5990</v>
      </c>
      <c r="R17" s="14">
        <f>'primo trimestre 2021'!R17+'secondo trimestre 2021'!R17</f>
        <v>3885</v>
      </c>
      <c r="S17" s="14">
        <f>'primo trimestre 2021'!S17+'secondo trimestre 2021'!S17</f>
        <v>1940</v>
      </c>
      <c r="T17" s="14">
        <f>'primo trimestre 2021'!T17+'secondo trimestre 2021'!T17</f>
        <v>140</v>
      </c>
      <c r="U17" s="14">
        <f>'primo trimestre 2021'!U17+'secondo trimestre 2021'!U17</f>
        <v>360</v>
      </c>
      <c r="V17" s="14">
        <f>'primo trimestre 2021'!V17+'secondo trimestre 2021'!V17</f>
        <v>87</v>
      </c>
      <c r="W17" s="14">
        <f>'primo trimestre 2021'!W17+'secondo trimestre 2021'!W17</f>
        <v>2975</v>
      </c>
      <c r="X17" s="14">
        <f>'primo trimestre 2021'!X17+'secondo trimestre 2021'!X17</f>
        <v>14360</v>
      </c>
      <c r="Y17" s="14">
        <f>'primo trimestre 2021'!Y17+'secondo trimestre 2021'!Y17</f>
        <v>0</v>
      </c>
      <c r="Z17" s="14">
        <f t="shared" si="3"/>
        <v>377633</v>
      </c>
      <c r="AA17" s="18"/>
    </row>
    <row r="18" spans="1:27" ht="35.1" customHeight="1" thickTop="1" thickBot="1" x14ac:dyDescent="0.3">
      <c r="A18" s="6" t="s">
        <v>18</v>
      </c>
      <c r="B18" s="7">
        <f>'primo trimestre 2021'!B18+'secondo trimestre 2021'!B18</f>
        <v>419849</v>
      </c>
      <c r="C18" s="7">
        <f>'primo trimestre 2021'!C18+'secondo trimestre 2021'!C18</f>
        <v>352969</v>
      </c>
      <c r="D18" s="16">
        <f t="shared" si="0"/>
        <v>0.84070463428518349</v>
      </c>
      <c r="E18" s="8">
        <v>1589</v>
      </c>
      <c r="F18" s="7">
        <f t="shared" si="1"/>
        <v>42.089364380113281</v>
      </c>
      <c r="G18" s="21">
        <f t="shared" si="2"/>
        <v>264.22215229704216</v>
      </c>
      <c r="H18" s="20">
        <f>'primo trimestre 2021'!H18+'secondo trimestre 2021'!H18</f>
        <v>66880</v>
      </c>
      <c r="I18" s="14">
        <f>'primo trimestre 2021'!I18+'secondo trimestre 2021'!I18</f>
        <v>49052</v>
      </c>
      <c r="J18" s="14">
        <f>'primo trimestre 2021'!J18+'secondo trimestre 2021'!J18</f>
        <v>60783</v>
      </c>
      <c r="K18" s="14">
        <f>'primo trimestre 2021'!K18+'secondo trimestre 2021'!K18</f>
        <v>42729</v>
      </c>
      <c r="L18" s="14">
        <f>'primo trimestre 2021'!L18+'secondo trimestre 2021'!L18</f>
        <v>61480</v>
      </c>
      <c r="M18" s="14">
        <f>'primo trimestre 2021'!M18+'secondo trimestre 2021'!M18</f>
        <v>0</v>
      </c>
      <c r="N18" s="14">
        <f>'primo trimestre 2021'!N18+'secondo trimestre 2021'!N18</f>
        <v>20180</v>
      </c>
      <c r="O18" s="14">
        <f>'primo trimestre 2021'!O18+'secondo trimestre 2021'!O18</f>
        <v>86950</v>
      </c>
      <c r="P18" s="14">
        <f>'primo trimestre 2021'!P18+'secondo trimestre 2021'!P18</f>
        <v>20220</v>
      </c>
      <c r="Q18" s="14">
        <f>'primo trimestre 2021'!Q18+'secondo trimestre 2021'!Q18</f>
        <v>5730</v>
      </c>
      <c r="R18" s="14">
        <f>'primo trimestre 2021'!R18+'secondo trimestre 2021'!R18</f>
        <v>385</v>
      </c>
      <c r="S18" s="14">
        <f>'primo trimestre 2021'!S18+'secondo trimestre 2021'!S18</f>
        <v>1020</v>
      </c>
      <c r="T18" s="14">
        <f>'primo trimestre 2021'!T18+'secondo trimestre 2021'!T18</f>
        <v>220</v>
      </c>
      <c r="U18" s="14">
        <f>'primo trimestre 2021'!U18+'secondo trimestre 2021'!U18</f>
        <v>80</v>
      </c>
      <c r="V18" s="14">
        <f>'primo trimestre 2021'!V18+'secondo trimestre 2021'!V18</f>
        <v>20</v>
      </c>
      <c r="W18" s="14">
        <f>'primo trimestre 2021'!W18+'secondo trimestre 2021'!W18</f>
        <v>590</v>
      </c>
      <c r="X18" s="14">
        <f>'primo trimestre 2021'!X18+'secondo trimestre 2021'!X18</f>
        <v>3530</v>
      </c>
      <c r="Y18" s="14">
        <f>'primo trimestre 2021'!Y18+'secondo trimestre 2021'!Y18</f>
        <v>0</v>
      </c>
      <c r="Z18" s="14">
        <f t="shared" si="3"/>
        <v>419849</v>
      </c>
      <c r="AA18" s="18"/>
    </row>
    <row r="19" spans="1:27" ht="35.1" customHeight="1" thickTop="1" thickBot="1" x14ac:dyDescent="0.3">
      <c r="A19" s="6" t="s">
        <v>19</v>
      </c>
      <c r="B19" s="7">
        <f>'primo trimestre 2021'!B19+'secondo trimestre 2021'!B19</f>
        <v>149996</v>
      </c>
      <c r="C19" s="7">
        <f>'primo trimestre 2021'!C19+'secondo trimestre 2021'!C19</f>
        <v>116536</v>
      </c>
      <c r="D19" s="16">
        <f t="shared" si="0"/>
        <v>0.77692738473025946</v>
      </c>
      <c r="E19" s="8">
        <v>813</v>
      </c>
      <c r="F19" s="7">
        <f t="shared" si="1"/>
        <v>32.570725707257075</v>
      </c>
      <c r="G19" s="21">
        <f t="shared" si="2"/>
        <v>184.4969249692497</v>
      </c>
      <c r="H19" s="20">
        <f>'primo trimestre 2021'!H19+'secondo trimestre 2021'!H19</f>
        <v>26480</v>
      </c>
      <c r="I19" s="14">
        <f>'primo trimestre 2021'!I19+'secondo trimestre 2021'!I19</f>
        <v>16955</v>
      </c>
      <c r="J19" s="14">
        <f>'primo trimestre 2021'!J19+'secondo trimestre 2021'!J19</f>
        <v>30020</v>
      </c>
      <c r="K19" s="14">
        <f>'primo trimestre 2021'!K19+'secondo trimestre 2021'!K19</f>
        <v>21546</v>
      </c>
      <c r="L19" s="14">
        <f>'primo trimestre 2021'!L19+'secondo trimestre 2021'!L19</f>
        <v>22660</v>
      </c>
      <c r="M19" s="14">
        <f>'primo trimestre 2021'!M19+'secondo trimestre 2021'!M19</f>
        <v>6980</v>
      </c>
      <c r="N19" s="14">
        <f>'primo trimestre 2021'!N19+'secondo trimestre 2021'!N19</f>
        <v>3340</v>
      </c>
      <c r="O19" s="14">
        <f>'primo trimestre 2021'!O19+'secondo trimestre 2021'!O19</f>
        <v>11250</v>
      </c>
      <c r="P19" s="14">
        <f>'primo trimestre 2021'!P19+'secondo trimestre 2021'!P19</f>
        <v>4100</v>
      </c>
      <c r="Q19" s="14">
        <f>'primo trimestre 2021'!Q19+'secondo trimestre 2021'!Q19</f>
        <v>2475</v>
      </c>
      <c r="R19" s="14">
        <f>'primo trimestre 2021'!R19+'secondo trimestre 2021'!R19</f>
        <v>900</v>
      </c>
      <c r="S19" s="14">
        <f>'primo trimestre 2021'!S19+'secondo trimestre 2021'!S19</f>
        <v>100</v>
      </c>
      <c r="T19" s="14">
        <f>'primo trimestre 2021'!T19+'secondo trimestre 2021'!T19</f>
        <v>60</v>
      </c>
      <c r="U19" s="14">
        <f>'primo trimestre 2021'!U19+'secondo trimestre 2021'!U19</f>
        <v>120</v>
      </c>
      <c r="V19" s="14">
        <f>'primo trimestre 2021'!V19+'secondo trimestre 2021'!V19</f>
        <v>0</v>
      </c>
      <c r="W19" s="14">
        <f>'primo trimestre 2021'!W19+'secondo trimestre 2021'!W19</f>
        <v>80</v>
      </c>
      <c r="X19" s="14">
        <f>'primo trimestre 2021'!X19+'secondo trimestre 2021'!X19</f>
        <v>2930</v>
      </c>
      <c r="Y19" s="14">
        <f>'primo trimestre 2021'!Y19+'secondo trimestre 2021'!Y19</f>
        <v>0</v>
      </c>
      <c r="Z19" s="14">
        <f t="shared" si="3"/>
        <v>149996</v>
      </c>
      <c r="AA19" s="18"/>
    </row>
    <row r="20" spans="1:27" ht="35.1" customHeight="1" thickTop="1" thickBot="1" x14ac:dyDescent="0.3">
      <c r="A20" s="6" t="s">
        <v>36</v>
      </c>
      <c r="B20" s="7">
        <f>'primo trimestre 2021'!B20+'secondo trimestre 2021'!B20</f>
        <v>261010</v>
      </c>
      <c r="C20" s="7">
        <f>'primo trimestre 2021'!C20+'secondo trimestre 2021'!C20</f>
        <v>215980</v>
      </c>
      <c r="D20" s="16">
        <f t="shared" si="0"/>
        <v>0.82747787441094212</v>
      </c>
      <c r="E20" s="8">
        <v>1380</v>
      </c>
      <c r="F20" s="7">
        <f t="shared" si="1"/>
        <v>32.630434782608695</v>
      </c>
      <c r="G20" s="21">
        <f t="shared" si="2"/>
        <v>189.13768115942028</v>
      </c>
      <c r="H20" s="20">
        <f>'primo trimestre 2021'!H20+'secondo trimestre 2021'!H20</f>
        <v>45030</v>
      </c>
      <c r="I20" s="14">
        <f>'primo trimestre 2021'!I20+'secondo trimestre 2021'!I20</f>
        <v>31346</v>
      </c>
      <c r="J20" s="14">
        <f>'primo trimestre 2021'!J20+'secondo trimestre 2021'!J20</f>
        <v>41756</v>
      </c>
      <c r="K20" s="14">
        <f>'primo trimestre 2021'!K20+'secondo trimestre 2021'!K20</f>
        <v>32172</v>
      </c>
      <c r="L20" s="14">
        <f>'primo trimestre 2021'!L20+'secondo trimestre 2021'!L20</f>
        <v>57380</v>
      </c>
      <c r="M20" s="14">
        <f>'primo trimestre 2021'!M20+'secondo trimestre 2021'!M20</f>
        <v>0</v>
      </c>
      <c r="N20" s="14">
        <f>'primo trimestre 2021'!N20+'secondo trimestre 2021'!N20</f>
        <v>8720</v>
      </c>
      <c r="O20" s="14">
        <f>'primo trimestre 2021'!O20+'secondo trimestre 2021'!O20</f>
        <v>9180</v>
      </c>
      <c r="P20" s="14">
        <f>'primo trimestre 2021'!P20+'secondo trimestre 2021'!P20</f>
        <v>11880</v>
      </c>
      <c r="Q20" s="14">
        <f>'primo trimestre 2021'!Q20+'secondo trimestre 2021'!Q20</f>
        <v>5476</v>
      </c>
      <c r="R20" s="14">
        <f>'primo trimestre 2021'!R20+'secondo trimestre 2021'!R20</f>
        <v>7390</v>
      </c>
      <c r="S20" s="14">
        <f>'primo trimestre 2021'!S20+'secondo trimestre 2021'!S20</f>
        <v>430</v>
      </c>
      <c r="T20" s="14">
        <f>'primo trimestre 2021'!T20+'secondo trimestre 2021'!T20</f>
        <v>120</v>
      </c>
      <c r="U20" s="14">
        <f>'primo trimestre 2021'!U20+'secondo trimestre 2021'!U20</f>
        <v>23</v>
      </c>
      <c r="V20" s="14">
        <f>'primo trimestre 2021'!V20+'secondo trimestre 2021'!V20</f>
        <v>70</v>
      </c>
      <c r="W20" s="14">
        <f>'primo trimestre 2021'!W20+'secondo trimestre 2021'!W20</f>
        <v>375</v>
      </c>
      <c r="X20" s="14">
        <f>'primo trimestre 2021'!X20+'secondo trimestre 2021'!X20</f>
        <v>9662</v>
      </c>
      <c r="Y20" s="14">
        <f>'primo trimestre 2021'!Y20+'secondo trimestre 2021'!Y20</f>
        <v>0</v>
      </c>
      <c r="Z20" s="14">
        <f t="shared" si="3"/>
        <v>261010</v>
      </c>
      <c r="AA20" s="18"/>
    </row>
    <row r="21" spans="1:27" ht="35.1" customHeight="1" thickTop="1" thickBot="1" x14ac:dyDescent="0.3">
      <c r="A21" s="6" t="s">
        <v>20</v>
      </c>
      <c r="B21" s="7">
        <f>'primo trimestre 2021'!B21+'secondo trimestre 2021'!B21</f>
        <v>218698</v>
      </c>
      <c r="C21" s="7">
        <f>'primo trimestre 2021'!C21+'secondo trimestre 2021'!C21</f>
        <v>181438</v>
      </c>
      <c r="D21" s="16">
        <f t="shared" si="0"/>
        <v>0.82962807158730301</v>
      </c>
      <c r="E21" s="8">
        <v>1320</v>
      </c>
      <c r="F21" s="7">
        <f t="shared" si="1"/>
        <v>28.227272727272727</v>
      </c>
      <c r="G21" s="21">
        <f t="shared" si="2"/>
        <v>165.68030303030304</v>
      </c>
      <c r="H21" s="20">
        <f>'primo trimestre 2021'!H21+'secondo trimestre 2021'!H21</f>
        <v>37260</v>
      </c>
      <c r="I21" s="14">
        <f>'primo trimestre 2021'!I21+'secondo trimestre 2021'!I21</f>
        <v>28875</v>
      </c>
      <c r="J21" s="14">
        <f>'primo trimestre 2021'!J21+'secondo trimestre 2021'!J21</f>
        <v>41975</v>
      </c>
      <c r="K21" s="14">
        <f>'primo trimestre 2021'!K21+'secondo trimestre 2021'!K21</f>
        <v>22908</v>
      </c>
      <c r="L21" s="14">
        <f>'primo trimestre 2021'!L21+'secondo trimestre 2021'!L21</f>
        <v>33180</v>
      </c>
      <c r="M21" s="14">
        <f>'primo trimestre 2021'!M21+'secondo trimestre 2021'!M21</f>
        <v>0</v>
      </c>
      <c r="N21" s="14">
        <f>'primo trimestre 2021'!N21+'secondo trimestre 2021'!N21</f>
        <v>9500</v>
      </c>
      <c r="O21" s="14">
        <f>'primo trimestre 2021'!O21+'secondo trimestre 2021'!O21</f>
        <v>28040</v>
      </c>
      <c r="P21" s="14">
        <f>'primo trimestre 2021'!P21+'secondo trimestre 2021'!P21</f>
        <v>9300</v>
      </c>
      <c r="Q21" s="14">
        <f>'primo trimestre 2021'!Q21+'secondo trimestre 2021'!Q21</f>
        <v>3755</v>
      </c>
      <c r="R21" s="14">
        <f>'primo trimestre 2021'!R21+'secondo trimestre 2021'!R21</f>
        <v>720</v>
      </c>
      <c r="S21" s="14">
        <f>'primo trimestre 2021'!S21+'secondo trimestre 2021'!S21</f>
        <v>340</v>
      </c>
      <c r="T21" s="14">
        <f>'primo trimestre 2021'!T21+'secondo trimestre 2021'!T21</f>
        <v>60</v>
      </c>
      <c r="U21" s="14">
        <f>'primo trimestre 2021'!U21+'secondo trimestre 2021'!U21</f>
        <v>0</v>
      </c>
      <c r="V21" s="14">
        <f>'primo trimestre 2021'!V21+'secondo trimestre 2021'!V21</f>
        <v>0</v>
      </c>
      <c r="W21" s="14">
        <f>'primo trimestre 2021'!W21+'secondo trimestre 2021'!W21</f>
        <v>730</v>
      </c>
      <c r="X21" s="14">
        <f>'primo trimestre 2021'!X21+'secondo trimestre 2021'!X21</f>
        <v>2055</v>
      </c>
      <c r="Y21" s="14">
        <f>'primo trimestre 2021'!Y21+'secondo trimestre 2021'!Y21</f>
        <v>0</v>
      </c>
      <c r="Z21" s="14">
        <f t="shared" si="3"/>
        <v>218698</v>
      </c>
      <c r="AA21" s="18"/>
    </row>
    <row r="22" spans="1:27" ht="35.1" customHeight="1" thickTop="1" thickBot="1" x14ac:dyDescent="0.3">
      <c r="A22" s="6" t="s">
        <v>21</v>
      </c>
      <c r="B22" s="7">
        <f>'primo trimestre 2021'!B22+'secondo trimestre 2021'!B22</f>
        <v>53843</v>
      </c>
      <c r="C22" s="7">
        <f>'primo trimestre 2021'!C22+'secondo trimestre 2021'!C22</f>
        <v>42933</v>
      </c>
      <c r="D22" s="16">
        <f t="shared" si="0"/>
        <v>0.79737384618241924</v>
      </c>
      <c r="E22" s="8">
        <v>307</v>
      </c>
      <c r="F22" s="7">
        <f t="shared" si="1"/>
        <v>35.537459283387619</v>
      </c>
      <c r="G22" s="21">
        <f t="shared" si="2"/>
        <v>175.38436482084691</v>
      </c>
      <c r="H22" s="20">
        <f>'primo trimestre 2021'!H22+'secondo trimestre 2021'!H22</f>
        <v>10910</v>
      </c>
      <c r="I22" s="14">
        <f>'primo trimestre 2021'!I22+'secondo trimestre 2021'!I22</f>
        <v>5700</v>
      </c>
      <c r="J22" s="14">
        <f>'primo trimestre 2021'!J22+'secondo trimestre 2021'!J22</f>
        <v>9750</v>
      </c>
      <c r="K22" s="14">
        <f>'primo trimestre 2021'!K22+'secondo trimestre 2021'!K22</f>
        <v>7113</v>
      </c>
      <c r="L22" s="14">
        <f>'primo trimestre 2021'!L22+'secondo trimestre 2021'!L22</f>
        <v>13110</v>
      </c>
      <c r="M22" s="14">
        <f>'primo trimestre 2021'!M22+'secondo trimestre 2021'!M22</f>
        <v>0</v>
      </c>
      <c r="N22" s="14">
        <f>'primo trimestre 2021'!N22+'secondo trimestre 2021'!N22</f>
        <v>3980</v>
      </c>
      <c r="O22" s="14">
        <f>'primo trimestre 2021'!O22+'secondo trimestre 2021'!O22</f>
        <v>2580</v>
      </c>
      <c r="P22" s="14">
        <f>'primo trimestre 2021'!P22+'secondo trimestre 2021'!P22</f>
        <v>0</v>
      </c>
      <c r="Q22" s="14">
        <f>'primo trimestre 2021'!Q22+'secondo trimestre 2021'!Q22</f>
        <v>620</v>
      </c>
      <c r="R22" s="14">
        <f>'primo trimestre 2021'!R22+'secondo trimestre 2021'!R22</f>
        <v>0</v>
      </c>
      <c r="S22" s="14">
        <f>'primo trimestre 2021'!S22+'secondo trimestre 2021'!S22</f>
        <v>0</v>
      </c>
      <c r="T22" s="14">
        <f>'primo trimestre 2021'!T22+'secondo trimestre 2021'!T22</f>
        <v>0</v>
      </c>
      <c r="U22" s="14">
        <f>'primo trimestre 2021'!U22+'secondo trimestre 2021'!U22</f>
        <v>0</v>
      </c>
      <c r="V22" s="14">
        <f>'primo trimestre 2021'!V22+'secondo trimestre 2021'!V22</f>
        <v>0</v>
      </c>
      <c r="W22" s="14">
        <f>'primo trimestre 2021'!W22+'secondo trimestre 2021'!W22</f>
        <v>80</v>
      </c>
      <c r="X22" s="14">
        <f>'primo trimestre 2021'!X22+'secondo trimestre 2021'!X22</f>
        <v>0</v>
      </c>
      <c r="Y22" s="14">
        <f>'primo trimestre 2021'!Y22+'secondo trimestre 2021'!Y22</f>
        <v>0</v>
      </c>
      <c r="Z22" s="14">
        <f t="shared" si="3"/>
        <v>53843</v>
      </c>
      <c r="AA22" s="18"/>
    </row>
    <row r="23" spans="1:27" ht="35.1" customHeight="1" thickTop="1" thickBot="1" x14ac:dyDescent="0.3">
      <c r="A23" s="6" t="s">
        <v>22</v>
      </c>
      <c r="B23" s="7">
        <f>'primo trimestre 2021'!B23+'secondo trimestre 2021'!B23</f>
        <v>255271</v>
      </c>
      <c r="C23" s="7">
        <f>'primo trimestre 2021'!C23+'secondo trimestre 2021'!C23</f>
        <v>209941</v>
      </c>
      <c r="D23" s="16">
        <f t="shared" si="0"/>
        <v>0.8224240121282872</v>
      </c>
      <c r="E23" s="8">
        <v>1197</v>
      </c>
      <c r="F23" s="7">
        <f t="shared" si="1"/>
        <v>37.869674185463658</v>
      </c>
      <c r="G23" s="21">
        <f t="shared" si="2"/>
        <v>213.25898078529659</v>
      </c>
      <c r="H23" s="20">
        <f>'primo trimestre 2021'!H23+'secondo trimestre 2021'!H23</f>
        <v>45330</v>
      </c>
      <c r="I23" s="14">
        <f>'primo trimestre 2021'!I23+'secondo trimestre 2021'!I23</f>
        <v>25610</v>
      </c>
      <c r="J23" s="14">
        <f>'primo trimestre 2021'!J23+'secondo trimestre 2021'!J23</f>
        <v>32010</v>
      </c>
      <c r="K23" s="14">
        <f>'primo trimestre 2021'!K23+'secondo trimestre 2021'!K23</f>
        <v>21451</v>
      </c>
      <c r="L23" s="14">
        <f>'primo trimestre 2021'!L23+'secondo trimestre 2021'!L23</f>
        <v>43050</v>
      </c>
      <c r="M23" s="14">
        <f>'primo trimestre 2021'!M23+'secondo trimestre 2021'!M23</f>
        <v>0</v>
      </c>
      <c r="N23" s="14">
        <f>'primo trimestre 2021'!N23+'secondo trimestre 2021'!N23</f>
        <v>23580</v>
      </c>
      <c r="O23" s="14">
        <f>'primo trimestre 2021'!O23+'secondo trimestre 2021'!O23</f>
        <v>22260</v>
      </c>
      <c r="P23" s="14">
        <f>'primo trimestre 2021'!P23+'secondo trimestre 2021'!P23</f>
        <v>19120</v>
      </c>
      <c r="Q23" s="14">
        <f>'primo trimestre 2021'!Q23+'secondo trimestre 2021'!Q23</f>
        <v>5180</v>
      </c>
      <c r="R23" s="14">
        <f>'primo trimestre 2021'!R23+'secondo trimestre 2021'!R23</f>
        <v>3040</v>
      </c>
      <c r="S23" s="14">
        <f>'primo trimestre 2021'!S23+'secondo trimestre 2021'!S23</f>
        <v>0</v>
      </c>
      <c r="T23" s="14">
        <f>'primo trimestre 2021'!T23+'secondo trimestre 2021'!T23</f>
        <v>80</v>
      </c>
      <c r="U23" s="14">
        <f>'primo trimestre 2021'!U23+'secondo trimestre 2021'!U23</f>
        <v>0</v>
      </c>
      <c r="V23" s="14">
        <f>'primo trimestre 2021'!V23+'secondo trimestre 2021'!V23</f>
        <v>0</v>
      </c>
      <c r="W23" s="14">
        <f>'primo trimestre 2021'!W23+'secondo trimestre 2021'!W23</f>
        <v>40</v>
      </c>
      <c r="X23" s="14">
        <f>'primo trimestre 2021'!X23+'secondo trimestre 2021'!X23</f>
        <v>14520</v>
      </c>
      <c r="Y23" s="14">
        <f>'primo trimestre 2021'!Y23+'secondo trimestre 2021'!Y23</f>
        <v>0</v>
      </c>
      <c r="Z23" s="14">
        <f t="shared" si="3"/>
        <v>255271</v>
      </c>
      <c r="AA23" s="18"/>
    </row>
    <row r="24" spans="1:27" ht="35.1" customHeight="1" thickTop="1" thickBot="1" x14ac:dyDescent="0.3">
      <c r="A24" s="6" t="s">
        <v>23</v>
      </c>
      <c r="B24" s="7">
        <f>'primo trimestre 2021'!B24+'secondo trimestre 2021'!B24</f>
        <v>125652</v>
      </c>
      <c r="C24" s="7">
        <f>'primo trimestre 2021'!C24+'secondo trimestre 2021'!C24</f>
        <v>103162</v>
      </c>
      <c r="D24" s="16">
        <f t="shared" si="0"/>
        <v>0.82101359309839872</v>
      </c>
      <c r="E24" s="8">
        <v>1185</v>
      </c>
      <c r="F24" s="7">
        <f t="shared" si="1"/>
        <v>18.978902953586498</v>
      </c>
      <c r="G24" s="21">
        <f t="shared" si="2"/>
        <v>106.03544303797469</v>
      </c>
      <c r="H24" s="20">
        <f>'primo trimestre 2021'!H24+'secondo trimestre 2021'!H24</f>
        <v>22490</v>
      </c>
      <c r="I24" s="14">
        <f>'primo trimestre 2021'!I24+'secondo trimestre 2021'!I24</f>
        <v>14822</v>
      </c>
      <c r="J24" s="14">
        <f>'primo trimestre 2021'!J24+'secondo trimestre 2021'!J24</f>
        <v>20369</v>
      </c>
      <c r="K24" s="14">
        <f>'primo trimestre 2021'!K24+'secondo trimestre 2021'!K24</f>
        <v>12100</v>
      </c>
      <c r="L24" s="14">
        <f>'primo trimestre 2021'!L24+'secondo trimestre 2021'!L24</f>
        <v>31010</v>
      </c>
      <c r="M24" s="14">
        <f>'primo trimestre 2021'!M24+'secondo trimestre 2021'!M24</f>
        <v>0</v>
      </c>
      <c r="N24" s="14">
        <f>'primo trimestre 2021'!N24+'secondo trimestre 2021'!N24</f>
        <v>3890</v>
      </c>
      <c r="O24" s="14">
        <f>'primo trimestre 2021'!O24+'secondo trimestre 2021'!O24</f>
        <v>8480</v>
      </c>
      <c r="P24" s="14">
        <f>'primo trimestre 2021'!P24+'secondo trimestre 2021'!P24</f>
        <v>3500</v>
      </c>
      <c r="Q24" s="14">
        <f>'primo trimestre 2021'!Q24+'secondo trimestre 2021'!Q24</f>
        <v>2281</v>
      </c>
      <c r="R24" s="14">
        <f>'primo trimestre 2021'!R24+'secondo trimestre 2021'!R24</f>
        <v>1820</v>
      </c>
      <c r="S24" s="14">
        <f>'primo trimestre 2021'!S24+'secondo trimestre 2021'!S24</f>
        <v>300</v>
      </c>
      <c r="T24" s="14">
        <f>'primo trimestre 2021'!T24+'secondo trimestre 2021'!T24</f>
        <v>70</v>
      </c>
      <c r="U24" s="14">
        <f>'primo trimestre 2021'!U24+'secondo trimestre 2021'!U24</f>
        <v>0</v>
      </c>
      <c r="V24" s="14">
        <f>'primo trimestre 2021'!V24+'secondo trimestre 2021'!V24</f>
        <v>0</v>
      </c>
      <c r="W24" s="14">
        <f>'primo trimestre 2021'!W24+'secondo trimestre 2021'!W24</f>
        <v>950</v>
      </c>
      <c r="X24" s="14">
        <f>'primo trimestre 2021'!X24+'secondo trimestre 2021'!X24</f>
        <v>3570</v>
      </c>
      <c r="Y24" s="14">
        <f>'primo trimestre 2021'!Y24+'secondo trimestre 2021'!Y24</f>
        <v>600</v>
      </c>
      <c r="Z24" s="14">
        <f t="shared" si="3"/>
        <v>126252</v>
      </c>
      <c r="AA24" s="18"/>
    </row>
    <row r="25" spans="1:27" ht="35.1" customHeight="1" thickTop="1" thickBot="1" x14ac:dyDescent="0.3">
      <c r="A25" s="6" t="s">
        <v>24</v>
      </c>
      <c r="B25" s="7">
        <f>'primo trimestre 2021'!B25+'secondo trimestre 2021'!B25</f>
        <v>162304</v>
      </c>
      <c r="C25" s="7">
        <f>'primo trimestre 2021'!C25+'secondo trimestre 2021'!C25</f>
        <v>146974</v>
      </c>
      <c r="D25" s="16">
        <f t="shared" si="0"/>
        <v>0.90554761435331232</v>
      </c>
      <c r="E25" s="8">
        <v>896</v>
      </c>
      <c r="F25" s="7">
        <f t="shared" si="1"/>
        <v>17.109375</v>
      </c>
      <c r="G25" s="21">
        <f t="shared" si="2"/>
        <v>181.14285714285714</v>
      </c>
      <c r="H25" s="20">
        <f>'primo trimestre 2021'!H25+'secondo trimestre 2021'!H25</f>
        <v>15330</v>
      </c>
      <c r="I25" s="14">
        <f>'primo trimestre 2021'!I25+'secondo trimestre 2021'!I25</f>
        <v>19210</v>
      </c>
      <c r="J25" s="14">
        <f>'primo trimestre 2021'!J25+'secondo trimestre 2021'!J25</f>
        <v>22660</v>
      </c>
      <c r="K25" s="14">
        <f>'primo trimestre 2021'!K25+'secondo trimestre 2021'!K25</f>
        <v>17754</v>
      </c>
      <c r="L25" s="14">
        <f>'primo trimestre 2021'!L25+'secondo trimestre 2021'!L25</f>
        <v>18650</v>
      </c>
      <c r="M25" s="14">
        <f>'primo trimestre 2021'!M25+'secondo trimestre 2021'!M25</f>
        <v>0</v>
      </c>
      <c r="N25" s="14">
        <f>'primo trimestre 2021'!N25+'secondo trimestre 2021'!N25</f>
        <v>19600</v>
      </c>
      <c r="O25" s="14">
        <f>'primo trimestre 2021'!O25+'secondo trimestre 2021'!O25</f>
        <v>21580</v>
      </c>
      <c r="P25" s="14">
        <f>'primo trimestre 2021'!P25+'secondo trimestre 2021'!P25</f>
        <v>24360</v>
      </c>
      <c r="Q25" s="14">
        <f>'primo trimestre 2021'!Q25+'secondo trimestre 2021'!Q25</f>
        <v>3160</v>
      </c>
      <c r="R25" s="14">
        <f>'primo trimestre 2021'!R25+'secondo trimestre 2021'!R25</f>
        <v>0</v>
      </c>
      <c r="S25" s="14">
        <f>'primo trimestre 2021'!S25+'secondo trimestre 2021'!S25</f>
        <v>0</v>
      </c>
      <c r="T25" s="14">
        <f>'primo trimestre 2021'!T25+'secondo trimestre 2021'!T25</f>
        <v>0</v>
      </c>
      <c r="U25" s="14">
        <f>'primo trimestre 2021'!U25+'secondo trimestre 2021'!U25</f>
        <v>0</v>
      </c>
      <c r="V25" s="14">
        <f>'primo trimestre 2021'!V25+'secondo trimestre 2021'!V25</f>
        <v>0</v>
      </c>
      <c r="W25" s="14">
        <f>'primo trimestre 2021'!W25+'secondo trimestre 2021'!W25</f>
        <v>0</v>
      </c>
      <c r="X25" s="14">
        <f>'primo trimestre 2021'!X25+'secondo trimestre 2021'!X25</f>
        <v>0</v>
      </c>
      <c r="Y25" s="14">
        <f>'primo trimestre 2021'!Y25+'secondo trimestre 2021'!Y25</f>
        <v>0</v>
      </c>
      <c r="Z25" s="14">
        <f t="shared" si="3"/>
        <v>162304</v>
      </c>
      <c r="AA25" s="18"/>
    </row>
    <row r="26" spans="1:27" ht="35.1" customHeight="1" thickTop="1" thickBot="1" x14ac:dyDescent="0.3">
      <c r="A26" s="6" t="s">
        <v>25</v>
      </c>
      <c r="B26" s="7">
        <f>'primo trimestre 2021'!B26+'secondo trimestre 2021'!B26</f>
        <v>258595</v>
      </c>
      <c r="C26" s="7">
        <f>'primo trimestre 2021'!C26+'secondo trimestre 2021'!C26</f>
        <v>197495</v>
      </c>
      <c r="D26" s="16">
        <f t="shared" si="0"/>
        <v>0.76372319650418607</v>
      </c>
      <c r="E26" s="8">
        <v>1364</v>
      </c>
      <c r="F26" s="7">
        <f t="shared" si="1"/>
        <v>40.483870967741936</v>
      </c>
      <c r="G26" s="21">
        <f t="shared" si="2"/>
        <v>189.58577712609971</v>
      </c>
      <c r="H26" s="20">
        <f>'primo trimestre 2021'!H26+'secondo trimestre 2021'!H26</f>
        <v>55220</v>
      </c>
      <c r="I26" s="14">
        <f>'primo trimestre 2021'!I26+'secondo trimestre 2021'!I26</f>
        <v>31245</v>
      </c>
      <c r="J26" s="14">
        <f>'primo trimestre 2021'!J26+'secondo trimestre 2021'!J26</f>
        <v>50750</v>
      </c>
      <c r="K26" s="14">
        <f>'primo trimestre 2021'!K26+'secondo trimestre 2021'!K26</f>
        <v>27515</v>
      </c>
      <c r="L26" s="14">
        <f>'primo trimestre 2021'!L26+'secondo trimestre 2021'!L26</f>
        <v>49950</v>
      </c>
      <c r="M26" s="14">
        <f>'primo trimestre 2021'!M26+'secondo trimestre 2021'!M26</f>
        <v>5880</v>
      </c>
      <c r="N26" s="14">
        <f>'primo trimestre 2021'!N26+'secondo trimestre 2021'!N26</f>
        <v>9250</v>
      </c>
      <c r="O26" s="14">
        <f>'primo trimestre 2021'!O26+'secondo trimestre 2021'!O26</f>
        <v>15950</v>
      </c>
      <c r="P26" s="14">
        <f>'primo trimestre 2021'!P26+'secondo trimestre 2021'!P26</f>
        <v>5410</v>
      </c>
      <c r="Q26" s="14">
        <f>'primo trimestre 2021'!Q26+'secondo trimestre 2021'!Q26</f>
        <v>4515</v>
      </c>
      <c r="R26" s="14">
        <f>'primo trimestre 2021'!R26+'secondo trimestre 2021'!R26</f>
        <v>495</v>
      </c>
      <c r="S26" s="14">
        <f>'primo trimestre 2021'!S26+'secondo trimestre 2021'!S26</f>
        <v>830</v>
      </c>
      <c r="T26" s="14">
        <f>'primo trimestre 2021'!T26+'secondo trimestre 2021'!T26</f>
        <v>40</v>
      </c>
      <c r="U26" s="14">
        <f>'primo trimestre 2021'!U26+'secondo trimestre 2021'!U26</f>
        <v>180</v>
      </c>
      <c r="V26" s="14">
        <f>'primo trimestre 2021'!V26+'secondo trimestre 2021'!V26</f>
        <v>0</v>
      </c>
      <c r="W26" s="14">
        <f>'primo trimestre 2021'!W26+'secondo trimestre 2021'!W26</f>
        <v>120</v>
      </c>
      <c r="X26" s="14">
        <f>'primo trimestre 2021'!X26+'secondo trimestre 2021'!X26</f>
        <v>1245</v>
      </c>
      <c r="Y26" s="14">
        <f>'primo trimestre 2021'!Y26+'secondo trimestre 2021'!Y26</f>
        <v>0</v>
      </c>
      <c r="Z26" s="14">
        <f t="shared" si="3"/>
        <v>258595</v>
      </c>
      <c r="AA26" s="18"/>
    </row>
    <row r="27" spans="1:27" ht="35.1" customHeight="1" thickTop="1" thickBot="1" x14ac:dyDescent="0.3">
      <c r="A27" s="6" t="s">
        <v>26</v>
      </c>
      <c r="B27" s="7">
        <f>'primo trimestre 2021'!B27+'secondo trimestre 2021'!B27</f>
        <v>409206</v>
      </c>
      <c r="C27" s="7">
        <f>'primo trimestre 2021'!C27+'secondo trimestre 2021'!C27</f>
        <v>314726</v>
      </c>
      <c r="D27" s="16">
        <f t="shared" si="0"/>
        <v>0.7691138448605348</v>
      </c>
      <c r="E27" s="8">
        <v>1566</v>
      </c>
      <c r="F27" s="7">
        <f t="shared" si="1"/>
        <v>51.762452107279692</v>
      </c>
      <c r="G27" s="21">
        <f t="shared" si="2"/>
        <v>261.30651340996167</v>
      </c>
      <c r="H27" s="20">
        <f>'primo trimestre 2021'!H27+'secondo trimestre 2021'!H27</f>
        <v>81060</v>
      </c>
      <c r="I27" s="14">
        <f>'primo trimestre 2021'!I27+'secondo trimestre 2021'!I27</f>
        <v>36746</v>
      </c>
      <c r="J27" s="14">
        <f>'primo trimestre 2021'!J27+'secondo trimestre 2021'!J27</f>
        <v>58075</v>
      </c>
      <c r="K27" s="14">
        <f>'primo trimestre 2021'!K27+'secondo trimestre 2021'!K27</f>
        <v>30722</v>
      </c>
      <c r="L27" s="14">
        <f>'primo trimestre 2021'!L27+'secondo trimestre 2021'!L27</f>
        <v>57020</v>
      </c>
      <c r="M27" s="14">
        <f>'primo trimestre 2021'!M27+'secondo trimestre 2021'!M27</f>
        <v>13420</v>
      </c>
      <c r="N27" s="14">
        <f>'primo trimestre 2021'!N27+'secondo trimestre 2021'!N27</f>
        <v>45390</v>
      </c>
      <c r="O27" s="14">
        <f>'primo trimestre 2021'!O27+'secondo trimestre 2021'!O27</f>
        <v>65610</v>
      </c>
      <c r="P27" s="14">
        <f>'primo trimestre 2021'!P27+'secondo trimestre 2021'!P27</f>
        <v>8860</v>
      </c>
      <c r="Q27" s="14">
        <f>'primo trimestre 2021'!Q27+'secondo trimestre 2021'!Q27</f>
        <v>3638</v>
      </c>
      <c r="R27" s="14">
        <f>'primo trimestre 2021'!R27+'secondo trimestre 2021'!R27</f>
        <v>2145</v>
      </c>
      <c r="S27" s="14">
        <f>'primo trimestre 2021'!S27+'secondo trimestre 2021'!S27</f>
        <v>630</v>
      </c>
      <c r="T27" s="14">
        <f>'primo trimestre 2021'!T27+'secondo trimestre 2021'!T27</f>
        <v>0</v>
      </c>
      <c r="U27" s="14">
        <f>'primo trimestre 2021'!U27+'secondo trimestre 2021'!U27</f>
        <v>0</v>
      </c>
      <c r="V27" s="14">
        <f>'primo trimestre 2021'!V27+'secondo trimestre 2021'!V27</f>
        <v>0</v>
      </c>
      <c r="W27" s="14">
        <f>'primo trimestre 2021'!W27+'secondo trimestre 2021'!W27</f>
        <v>550</v>
      </c>
      <c r="X27" s="14">
        <f>'primo trimestre 2021'!X27+'secondo trimestre 2021'!X27</f>
        <v>5340</v>
      </c>
      <c r="Y27" s="14">
        <f>'primo trimestre 2021'!Y27+'secondo trimestre 2021'!Y27</f>
        <v>0</v>
      </c>
      <c r="Z27" s="14">
        <f t="shared" si="3"/>
        <v>409206</v>
      </c>
      <c r="AA27" s="18"/>
    </row>
    <row r="28" spans="1:27" ht="35.1" customHeight="1" thickTop="1" thickBot="1" x14ac:dyDescent="0.3">
      <c r="A28" s="6" t="s">
        <v>27</v>
      </c>
      <c r="B28" s="7">
        <f>'primo trimestre 2021'!B28+'secondo trimestre 2021'!B28</f>
        <v>44316</v>
      </c>
      <c r="C28" s="7">
        <f>'primo trimestre 2021'!C28+'secondo trimestre 2021'!C28</f>
        <v>30086</v>
      </c>
      <c r="D28" s="16">
        <f t="shared" si="0"/>
        <v>0.67889701236573696</v>
      </c>
      <c r="E28" s="8">
        <v>391</v>
      </c>
      <c r="F28" s="7">
        <f t="shared" si="1"/>
        <v>36.393861892583118</v>
      </c>
      <c r="G28" s="21">
        <f t="shared" si="2"/>
        <v>113.34015345268543</v>
      </c>
      <c r="H28" s="20">
        <f>'primo trimestre 2021'!H28+'secondo trimestre 2021'!H28</f>
        <v>14230</v>
      </c>
      <c r="I28" s="14">
        <f>'primo trimestre 2021'!I28+'secondo trimestre 2021'!I28</f>
        <v>4399</v>
      </c>
      <c r="J28" s="14">
        <f>'primo trimestre 2021'!J28+'secondo trimestre 2021'!J28</f>
        <v>5977</v>
      </c>
      <c r="K28" s="14">
        <f>'primo trimestre 2021'!K28+'secondo trimestre 2021'!K28</f>
        <v>5000</v>
      </c>
      <c r="L28" s="14">
        <f>'primo trimestre 2021'!L28+'secondo trimestre 2021'!L28</f>
        <v>14710</v>
      </c>
      <c r="M28" s="14">
        <f>'primo trimestre 2021'!M28+'secondo trimestre 2021'!M28</f>
        <v>0</v>
      </c>
      <c r="N28" s="14">
        <f>'primo trimestre 2021'!N28+'secondo trimestre 2021'!N28</f>
        <v>0</v>
      </c>
      <c r="O28" s="14">
        <f>'primo trimestre 2021'!O28+'secondo trimestre 2021'!O28</f>
        <v>0</v>
      </c>
      <c r="P28" s="14">
        <f>'primo trimestre 2021'!P28+'secondo trimestre 2021'!P28</f>
        <v>0</v>
      </c>
      <c r="Q28" s="14">
        <f>'primo trimestre 2021'!Q28+'secondo trimestre 2021'!Q28</f>
        <v>0</v>
      </c>
      <c r="R28" s="14">
        <f>'primo trimestre 2021'!R28+'secondo trimestre 2021'!R28</f>
        <v>0</v>
      </c>
      <c r="S28" s="14">
        <f>'primo trimestre 2021'!S28+'secondo trimestre 2021'!S28</f>
        <v>0</v>
      </c>
      <c r="T28" s="14">
        <f>'primo trimestre 2021'!T28+'secondo trimestre 2021'!T28</f>
        <v>0</v>
      </c>
      <c r="U28" s="14">
        <f>'primo trimestre 2021'!U28+'secondo trimestre 2021'!U28</f>
        <v>0</v>
      </c>
      <c r="V28" s="14">
        <f>'primo trimestre 2021'!V28+'secondo trimestre 2021'!V28</f>
        <v>0</v>
      </c>
      <c r="W28" s="14">
        <f>'primo trimestre 2021'!W28+'secondo trimestre 2021'!W28</f>
        <v>0</v>
      </c>
      <c r="X28" s="14">
        <f>'primo trimestre 2021'!X28+'secondo trimestre 2021'!X28</f>
        <v>0</v>
      </c>
      <c r="Y28" s="14">
        <f>'primo trimestre 2021'!Y28+'secondo trimestre 2021'!Y28</f>
        <v>0</v>
      </c>
      <c r="Z28" s="14">
        <f t="shared" si="3"/>
        <v>44316</v>
      </c>
      <c r="AA28" s="18"/>
    </row>
    <row r="29" spans="1:27" ht="35.1" customHeight="1" thickTop="1" thickBot="1" x14ac:dyDescent="0.3">
      <c r="A29" s="6" t="s">
        <v>28</v>
      </c>
      <c r="B29" s="7">
        <f>'primo trimestre 2021'!B29+'secondo trimestre 2021'!B29</f>
        <v>620782</v>
      </c>
      <c r="C29" s="7">
        <f>'primo trimestre 2021'!C29+'secondo trimestre 2021'!C29</f>
        <v>456952</v>
      </c>
      <c r="D29" s="16">
        <f t="shared" si="0"/>
        <v>0.73609093047156648</v>
      </c>
      <c r="E29" s="8">
        <v>4173</v>
      </c>
      <c r="F29" s="7">
        <f t="shared" si="1"/>
        <v>39.259525521207763</v>
      </c>
      <c r="G29" s="21">
        <f t="shared" si="2"/>
        <v>148.76156242511382</v>
      </c>
      <c r="H29" s="20">
        <f>'primo trimestre 2021'!H29+'secondo trimestre 2021'!H29</f>
        <v>163830</v>
      </c>
      <c r="I29" s="14">
        <f>'primo trimestre 2021'!I29+'secondo trimestre 2021'!I29</f>
        <v>58269</v>
      </c>
      <c r="J29" s="14">
        <f>'primo trimestre 2021'!J29+'secondo trimestre 2021'!J29</f>
        <v>67553</v>
      </c>
      <c r="K29" s="14">
        <f>'primo trimestre 2021'!K29+'secondo trimestre 2021'!K29</f>
        <v>72230</v>
      </c>
      <c r="L29" s="14">
        <f>'primo trimestre 2021'!L29+'secondo trimestre 2021'!L29</f>
        <v>120290</v>
      </c>
      <c r="M29" s="14">
        <f>'primo trimestre 2021'!M29+'secondo trimestre 2021'!M29</f>
        <v>0</v>
      </c>
      <c r="N29" s="14">
        <f>'primo trimestre 2021'!N29+'secondo trimestre 2021'!N29</f>
        <v>16830</v>
      </c>
      <c r="O29" s="14">
        <f>'primo trimestre 2021'!O29+'secondo trimestre 2021'!O29</f>
        <v>24530</v>
      </c>
      <c r="P29" s="14">
        <f>'primo trimestre 2021'!P29+'secondo trimestre 2021'!P29</f>
        <v>39700</v>
      </c>
      <c r="Q29" s="14">
        <f>'primo trimestre 2021'!Q29+'secondo trimestre 2021'!Q29</f>
        <v>8895</v>
      </c>
      <c r="R29" s="14">
        <f>'primo trimestre 2021'!R29+'secondo trimestre 2021'!R29</f>
        <v>21775</v>
      </c>
      <c r="S29" s="14">
        <f>'primo trimestre 2021'!S29+'secondo trimestre 2021'!S29</f>
        <v>1070</v>
      </c>
      <c r="T29" s="14">
        <f>'primo trimestre 2021'!T29+'secondo trimestre 2021'!T29</f>
        <v>130</v>
      </c>
      <c r="U29" s="14">
        <f>'primo trimestre 2021'!U29+'secondo trimestre 2021'!U29</f>
        <v>56</v>
      </c>
      <c r="V29" s="14">
        <f>'primo trimestre 2021'!V29+'secondo trimestre 2021'!V29</f>
        <v>175</v>
      </c>
      <c r="W29" s="14">
        <f>'primo trimestre 2021'!W29+'secondo trimestre 2021'!W29</f>
        <v>1294</v>
      </c>
      <c r="X29" s="14">
        <f>'primo trimestre 2021'!X29+'secondo trimestre 2021'!X29</f>
        <v>24155</v>
      </c>
      <c r="Y29" s="14">
        <f>'primo trimestre 2021'!Y29+'secondo trimestre 2021'!Y29</f>
        <v>0</v>
      </c>
      <c r="Z29" s="14">
        <f t="shared" si="3"/>
        <v>620782</v>
      </c>
      <c r="AA29" s="18"/>
    </row>
    <row r="30" spans="1:27" ht="35.1" customHeight="1" thickTop="1" thickBot="1" x14ac:dyDescent="0.3">
      <c r="A30" s="6" t="s">
        <v>29</v>
      </c>
      <c r="B30" s="7">
        <f>'primo trimestre 2021'!B30+'secondo trimestre 2021'!B30</f>
        <v>263217</v>
      </c>
      <c r="C30" s="7">
        <f>'primo trimestre 2021'!C30+'secondo trimestre 2021'!C30</f>
        <v>215637</v>
      </c>
      <c r="D30" s="16">
        <f t="shared" si="0"/>
        <v>0.81923659945976135</v>
      </c>
      <c r="E30" s="8">
        <v>1239</v>
      </c>
      <c r="F30" s="7">
        <f t="shared" si="1"/>
        <v>38.401937046004839</v>
      </c>
      <c r="G30" s="21">
        <f t="shared" si="2"/>
        <v>212.44309927360774</v>
      </c>
      <c r="H30" s="20">
        <f>'primo trimestre 2021'!H30+'secondo trimestre 2021'!H30</f>
        <v>47580</v>
      </c>
      <c r="I30" s="14">
        <f>'primo trimestre 2021'!I30+'secondo trimestre 2021'!I30</f>
        <v>28115</v>
      </c>
      <c r="J30" s="14">
        <f>'primo trimestre 2021'!J30+'secondo trimestre 2021'!J30</f>
        <v>38685</v>
      </c>
      <c r="K30" s="14">
        <f>'primo trimestre 2021'!K30+'secondo trimestre 2021'!K30</f>
        <v>31079</v>
      </c>
      <c r="L30" s="14">
        <f>'primo trimestre 2021'!L30+'secondo trimestre 2021'!L30</f>
        <v>37640</v>
      </c>
      <c r="M30" s="14">
        <f>'primo trimestre 2021'!M30+'secondo trimestre 2021'!M30</f>
        <v>0</v>
      </c>
      <c r="N30" s="14">
        <f>'primo trimestre 2021'!N30+'secondo trimestre 2021'!N30</f>
        <v>22290</v>
      </c>
      <c r="O30" s="14">
        <f>'primo trimestre 2021'!O30+'secondo trimestre 2021'!O30</f>
        <v>13880</v>
      </c>
      <c r="P30" s="14">
        <f>'primo trimestre 2021'!P30+'secondo trimestre 2021'!P30</f>
        <v>13420</v>
      </c>
      <c r="Q30" s="14">
        <f>'primo trimestre 2021'!Q30+'secondo trimestre 2021'!Q30</f>
        <v>6217</v>
      </c>
      <c r="R30" s="14">
        <f>'primo trimestre 2021'!R30+'secondo trimestre 2021'!R30</f>
        <v>6905</v>
      </c>
      <c r="S30" s="14">
        <f>'primo trimestre 2021'!S30+'secondo trimestre 2021'!S30</f>
        <v>740</v>
      </c>
      <c r="T30" s="14">
        <f>'primo trimestre 2021'!T30+'secondo trimestre 2021'!T30</f>
        <v>0</v>
      </c>
      <c r="U30" s="14">
        <f>'primo trimestre 2021'!U30+'secondo trimestre 2021'!U30</f>
        <v>426</v>
      </c>
      <c r="V30" s="14">
        <f>'primo trimestre 2021'!V30+'secondo trimestre 2021'!V30</f>
        <v>0</v>
      </c>
      <c r="W30" s="14">
        <f>'primo trimestre 2021'!W30+'secondo trimestre 2021'!W30</f>
        <v>780</v>
      </c>
      <c r="X30" s="14">
        <f>'primo trimestre 2021'!X30+'secondo trimestre 2021'!X30</f>
        <v>15460</v>
      </c>
      <c r="Y30" s="14">
        <f>'primo trimestre 2021'!Y30+'secondo trimestre 2021'!Y30</f>
        <v>0</v>
      </c>
      <c r="Z30" s="14">
        <f t="shared" si="3"/>
        <v>263217</v>
      </c>
      <c r="AA30" s="18"/>
    </row>
    <row r="31" spans="1:27" ht="35.1" customHeight="1" thickTop="1" thickBot="1" x14ac:dyDescent="0.3">
      <c r="A31" s="6" t="s">
        <v>30</v>
      </c>
      <c r="B31" s="7">
        <f>'primo trimestre 2021'!B31+'secondo trimestre 2021'!B31</f>
        <v>346029</v>
      </c>
      <c r="C31" s="7">
        <f>'primo trimestre 2021'!C31+'secondo trimestre 2021'!C31</f>
        <v>259009</v>
      </c>
      <c r="D31" s="16">
        <f t="shared" si="0"/>
        <v>0.7485181877819489</v>
      </c>
      <c r="E31" s="8">
        <v>1623</v>
      </c>
      <c r="F31" s="7">
        <f t="shared" si="1"/>
        <v>53.616759088108438</v>
      </c>
      <c r="G31" s="21">
        <f t="shared" si="2"/>
        <v>213.20332717190388</v>
      </c>
      <c r="H31" s="20">
        <f>'primo trimestre 2021'!H31+'secondo trimestre 2021'!H31</f>
        <v>87020</v>
      </c>
      <c r="I31" s="14">
        <f>'primo trimestre 2021'!I31+'secondo trimestre 2021'!I31</f>
        <v>47529</v>
      </c>
      <c r="J31" s="14">
        <f>'primo trimestre 2021'!J31+'secondo trimestre 2021'!J31</f>
        <v>69312</v>
      </c>
      <c r="K31" s="14">
        <f>'primo trimestre 2021'!K31+'secondo trimestre 2021'!K31</f>
        <v>26852</v>
      </c>
      <c r="L31" s="14">
        <f>'primo trimestre 2021'!L31+'secondo trimestre 2021'!L31</f>
        <v>61670</v>
      </c>
      <c r="M31" s="14">
        <f>'primo trimestre 2021'!M31+'secondo trimestre 2021'!M31</f>
        <v>0</v>
      </c>
      <c r="N31" s="14">
        <f>'primo trimestre 2021'!N31+'secondo trimestre 2021'!N31</f>
        <v>8200</v>
      </c>
      <c r="O31" s="14">
        <f>'primo trimestre 2021'!O31+'secondo trimestre 2021'!O31</f>
        <v>27280</v>
      </c>
      <c r="P31" s="14">
        <f>'primo trimestre 2021'!P31+'secondo trimestre 2021'!P31</f>
        <v>7680</v>
      </c>
      <c r="Q31" s="14">
        <f>'primo trimestre 2021'!Q31+'secondo trimestre 2021'!Q31</f>
        <v>5386</v>
      </c>
      <c r="R31" s="14">
        <f>'primo trimestre 2021'!R31+'secondo trimestre 2021'!R31</f>
        <v>1430</v>
      </c>
      <c r="S31" s="14">
        <f>'primo trimestre 2021'!S31+'secondo trimestre 2021'!S31</f>
        <v>430</v>
      </c>
      <c r="T31" s="14">
        <f>'primo trimestre 2021'!T31+'secondo trimestre 2021'!T31</f>
        <v>80</v>
      </c>
      <c r="U31" s="14">
        <f>'primo trimestre 2021'!U31+'secondo trimestre 2021'!U31</f>
        <v>120</v>
      </c>
      <c r="V31" s="14">
        <f>'primo trimestre 2021'!V31+'secondo trimestre 2021'!V31</f>
        <v>20</v>
      </c>
      <c r="W31" s="14">
        <f>'primo trimestre 2021'!W31+'secondo trimestre 2021'!W31</f>
        <v>490</v>
      </c>
      <c r="X31" s="14">
        <f>'primo trimestre 2021'!X31+'secondo trimestre 2021'!X31</f>
        <v>2530</v>
      </c>
      <c r="Y31" s="14">
        <f>'primo trimestre 2021'!Y31+'secondo trimestre 2021'!Y31</f>
        <v>0</v>
      </c>
      <c r="Z31" s="14">
        <f t="shared" si="3"/>
        <v>346029</v>
      </c>
      <c r="AA31" s="18"/>
    </row>
    <row r="32" spans="1:27" ht="35.1" customHeight="1" thickTop="1" thickBot="1" x14ac:dyDescent="0.3">
      <c r="A32" s="6" t="s">
        <v>31</v>
      </c>
      <c r="B32" s="7">
        <f>'primo trimestre 2021'!B32+'secondo trimestre 2021'!B32</f>
        <v>4886997</v>
      </c>
      <c r="C32" s="7">
        <f>'primo trimestre 2021'!C32+'secondo trimestre 2021'!C32</f>
        <v>1795507</v>
      </c>
      <c r="D32" s="16">
        <f t="shared" si="0"/>
        <v>0.36740497282891721</v>
      </c>
      <c r="E32" s="8">
        <v>18537</v>
      </c>
      <c r="F32" s="7">
        <f t="shared" si="1"/>
        <v>155.2155149161137</v>
      </c>
      <c r="G32" s="21">
        <f t="shared" si="2"/>
        <v>263.63473053892216</v>
      </c>
      <c r="H32" s="20">
        <f>'primo trimestre 2021'!H32+'secondo trimestre 2021'!H32</f>
        <v>2877230</v>
      </c>
      <c r="I32" s="14">
        <f>'primo trimestre 2021'!I32+'secondo trimestre 2021'!I32</f>
        <v>339290</v>
      </c>
      <c r="J32" s="14">
        <f>'primo trimestre 2021'!J32+'secondo trimestre 2021'!J32</f>
        <v>251185</v>
      </c>
      <c r="K32" s="14">
        <f>'primo trimestre 2021'!K32+'secondo trimestre 2021'!K32</f>
        <v>297360</v>
      </c>
      <c r="L32" s="14">
        <f>'primo trimestre 2021'!L32+'secondo trimestre 2021'!L32</f>
        <v>146190</v>
      </c>
      <c r="M32" s="14">
        <f>'primo trimestre 2021'!M32+'secondo trimestre 2021'!M32</f>
        <v>214260</v>
      </c>
      <c r="N32" s="14">
        <f>'primo trimestre 2021'!N32+'secondo trimestre 2021'!N32</f>
        <v>59850</v>
      </c>
      <c r="O32" s="14">
        <f>'primo trimestre 2021'!O32+'secondo trimestre 2021'!O32</f>
        <v>232480</v>
      </c>
      <c r="P32" s="14">
        <f>'primo trimestre 2021'!P32+'secondo trimestre 2021'!P32</f>
        <v>200130</v>
      </c>
      <c r="Q32" s="14">
        <f>'primo trimestre 2021'!Q32+'secondo trimestre 2021'!Q32</f>
        <v>57338</v>
      </c>
      <c r="R32" s="14">
        <f>'primo trimestre 2021'!R32+'secondo trimestre 2021'!R32</f>
        <v>105780</v>
      </c>
      <c r="S32" s="14">
        <f>'primo trimestre 2021'!S32+'secondo trimestre 2021'!S32</f>
        <v>4800</v>
      </c>
      <c r="T32" s="14">
        <f>'primo trimestre 2021'!T32+'secondo trimestre 2021'!T32</f>
        <v>680</v>
      </c>
      <c r="U32" s="14">
        <f>'primo trimestre 2021'!U32+'secondo trimestre 2021'!U32</f>
        <v>4774</v>
      </c>
      <c r="V32" s="14">
        <f>'primo trimestre 2021'!V32+'secondo trimestre 2021'!V32</f>
        <v>1550</v>
      </c>
      <c r="W32" s="14">
        <f>'primo trimestre 2021'!W32+'secondo trimestre 2021'!W32</f>
        <v>16410</v>
      </c>
      <c r="X32" s="14">
        <f>'primo trimestre 2021'!X32+'secondo trimestre 2021'!X32</f>
        <v>77690</v>
      </c>
      <c r="Y32" s="14">
        <f>'primo trimestre 2021'!Y32+'secondo trimestre 2021'!Y32</f>
        <v>775</v>
      </c>
      <c r="Z32" s="14">
        <f>SUM(H32:Y32)</f>
        <v>4887772</v>
      </c>
      <c r="AA32" s="18"/>
    </row>
    <row r="33" spans="1:27" s="3" customFormat="1" ht="35.1" customHeight="1" thickTop="1" thickBot="1" x14ac:dyDescent="0.3">
      <c r="A33" s="6"/>
      <c r="B33" s="7">
        <f>SUM(B3:B32)</f>
        <v>37785961</v>
      </c>
      <c r="C33" s="7">
        <f>SUM(C3:C32)</f>
        <v>18275071</v>
      </c>
      <c r="D33" s="16">
        <f>C33/B33</f>
        <v>0.48364711433434232</v>
      </c>
      <c r="E33" s="8">
        <f>SUM(E3:E32)</f>
        <v>145570</v>
      </c>
      <c r="F33" s="7">
        <f>H33/E33</f>
        <v>126.37514597788005</v>
      </c>
      <c r="G33" s="21">
        <f>(B33/E33)</f>
        <v>259.57244624579238</v>
      </c>
      <c r="H33" s="20">
        <f>SUM(H3:H32)</f>
        <v>18396430</v>
      </c>
      <c r="I33" s="14">
        <f t="shared" ref="I33:X33" si="4">SUM(I3:I32)</f>
        <v>3856400</v>
      </c>
      <c r="J33" s="14">
        <f t="shared" si="4"/>
        <v>3094669</v>
      </c>
      <c r="K33" s="14">
        <f t="shared" si="4"/>
        <v>2466380</v>
      </c>
      <c r="L33" s="14">
        <f t="shared" si="4"/>
        <v>3957670</v>
      </c>
      <c r="M33" s="14">
        <f t="shared" si="4"/>
        <v>1114460</v>
      </c>
      <c r="N33" s="14">
        <f t="shared" si="4"/>
        <v>912120</v>
      </c>
      <c r="O33" s="14">
        <f t="shared" si="4"/>
        <v>1610540</v>
      </c>
      <c r="P33" s="14">
        <f t="shared" si="4"/>
        <v>964180</v>
      </c>
      <c r="Q33" s="14">
        <f t="shared" si="4"/>
        <v>350818</v>
      </c>
      <c r="R33" s="14">
        <f t="shared" si="4"/>
        <v>281480</v>
      </c>
      <c r="S33" s="14">
        <f t="shared" si="4"/>
        <v>33520</v>
      </c>
      <c r="T33" s="14">
        <f t="shared" si="4"/>
        <v>7340</v>
      </c>
      <c r="U33" s="14">
        <f t="shared" si="4"/>
        <v>20300</v>
      </c>
      <c r="V33" s="14">
        <f t="shared" si="4"/>
        <v>4915</v>
      </c>
      <c r="W33" s="14">
        <f t="shared" si="4"/>
        <v>188209</v>
      </c>
      <c r="X33" s="14">
        <f t="shared" si="4"/>
        <v>526530</v>
      </c>
      <c r="Y33" s="14">
        <f>SUM(Y3:Y32)</f>
        <v>1990</v>
      </c>
      <c r="Z33" s="14">
        <f>SUM(Z3:Z32)</f>
        <v>37787951</v>
      </c>
      <c r="AA33" s="18"/>
    </row>
    <row r="34" spans="1:27" ht="15.75" thickTop="1" x14ac:dyDescent="0.25">
      <c r="A34" s="1"/>
      <c r="Z34" s="18"/>
      <c r="AA34" s="18"/>
    </row>
    <row r="35" spans="1:27" x14ac:dyDescent="0.25">
      <c r="A35" s="1"/>
    </row>
    <row r="36" spans="1:27" x14ac:dyDescent="0.25">
      <c r="A36" s="1"/>
      <c r="B36" s="18"/>
      <c r="C36" s="18"/>
    </row>
    <row r="37" spans="1:27" x14ac:dyDescent="0.25">
      <c r="C37" s="18"/>
    </row>
    <row r="38" spans="1:27" x14ac:dyDescent="0.25">
      <c r="C38" s="18"/>
    </row>
    <row r="39" spans="1:27" x14ac:dyDescent="0.25">
      <c r="C39" s="18"/>
    </row>
    <row r="40" spans="1:27" x14ac:dyDescent="0.25">
      <c r="C40" s="18"/>
    </row>
    <row r="41" spans="1:27" x14ac:dyDescent="0.25">
      <c r="C41" s="18"/>
    </row>
    <row r="42" spans="1:27" x14ac:dyDescent="0.25">
      <c r="C42" s="18"/>
    </row>
    <row r="43" spans="1:27" x14ac:dyDescent="0.25">
      <c r="C43" s="18"/>
    </row>
    <row r="44" spans="1:27" x14ac:dyDescent="0.25">
      <c r="C44" s="18"/>
    </row>
    <row r="45" spans="1:27" x14ac:dyDescent="0.25">
      <c r="C45" s="18"/>
    </row>
    <row r="46" spans="1:27" x14ac:dyDescent="0.25">
      <c r="C46" s="18"/>
    </row>
    <row r="47" spans="1:27" x14ac:dyDescent="0.25">
      <c r="C47" s="18"/>
    </row>
    <row r="48" spans="1:27" x14ac:dyDescent="0.25">
      <c r="C48" s="18"/>
    </row>
    <row r="49" spans="3:3" x14ac:dyDescent="0.25">
      <c r="C49" s="18"/>
    </row>
    <row r="50" spans="3:3" x14ac:dyDescent="0.25">
      <c r="C50" s="18"/>
    </row>
    <row r="51" spans="3:3" x14ac:dyDescent="0.25">
      <c r="C51" s="18"/>
    </row>
    <row r="52" spans="3:3" x14ac:dyDescent="0.25">
      <c r="C52" s="18"/>
    </row>
    <row r="53" spans="3:3" x14ac:dyDescent="0.25">
      <c r="C53" s="18"/>
    </row>
    <row r="54" spans="3:3" x14ac:dyDescent="0.25">
      <c r="C54" s="18"/>
    </row>
    <row r="55" spans="3:3" x14ac:dyDescent="0.25">
      <c r="C55" s="18"/>
    </row>
    <row r="56" spans="3:3" x14ac:dyDescent="0.25">
      <c r="C56" s="18"/>
    </row>
    <row r="57" spans="3:3" x14ac:dyDescent="0.25">
      <c r="C57" s="18"/>
    </row>
    <row r="58" spans="3:3" x14ac:dyDescent="0.25">
      <c r="C58" s="18"/>
    </row>
    <row r="59" spans="3:3" x14ac:dyDescent="0.25">
      <c r="C59" s="18"/>
    </row>
    <row r="60" spans="3:3" x14ac:dyDescent="0.25">
      <c r="C60" s="18"/>
    </row>
    <row r="61" spans="3:3" x14ac:dyDescent="0.25">
      <c r="C61" s="18"/>
    </row>
    <row r="62" spans="3:3" x14ac:dyDescent="0.25">
      <c r="C62" s="18"/>
    </row>
    <row r="63" spans="3:3" x14ac:dyDescent="0.25">
      <c r="C63" s="18"/>
    </row>
    <row r="64" spans="3:3" x14ac:dyDescent="0.25">
      <c r="C64" s="18"/>
    </row>
    <row r="65" spans="3:3" x14ac:dyDescent="0.25">
      <c r="C65" s="18"/>
    </row>
    <row r="66" spans="3:3" x14ac:dyDescent="0.25">
      <c r="C66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primo trimestre 2021</vt:lpstr>
      <vt:lpstr>secondo trimestre 2021</vt:lpstr>
      <vt:lpstr>TOT. primo SEMESTRE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d.paoletti</dc:creator>
  <cp:lastModifiedBy>Diego Paoletti</cp:lastModifiedBy>
  <dcterms:created xsi:type="dcterms:W3CDTF">2021-05-17T08:13:42Z</dcterms:created>
  <dcterms:modified xsi:type="dcterms:W3CDTF">2021-08-19T12:45:34Z</dcterms:modified>
</cp:coreProperties>
</file>